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19200" windowHeight="6830" activeTab="9"/>
  </bookViews>
  <sheets>
    <sheet name="Flujo Financiero Proyecto" sheetId="1" r:id="rId1"/>
    <sheet name="Flujo Financiero Programas" sheetId="2" r:id="rId2"/>
    <sheet name="Ingresos" sheetId="3" r:id="rId3"/>
    <sheet name="Flujo Económico Proyecto" sheetId="4" r:id="rId4"/>
    <sheet name="Flujo Economico Programas" sheetId="5" r:id="rId5"/>
    <sheet name="Beneficios" sheetId="6" r:id="rId6"/>
    <sheet name="O&amp;M" sheetId="7" r:id="rId7"/>
    <sheet name="Inversión" sheetId="8" r:id="rId8"/>
    <sheet name="Personal" sheetId="9" r:id="rId9"/>
    <sheet name="Fiscalización" sheetId="10" r:id="rId10"/>
    <sheet name="LISTA" sheetId="11" state="hidden" r:id="rId11"/>
  </sheets>
  <definedNames>
    <definedName name="EQUIPAMIENTO_1">LISTA!$E$27:$E$36</definedName>
    <definedName name="ESTUDIOS">LISTA!$G$27:$G$38</definedName>
    <definedName name="FORTALECIMIENTO_INSTITUCIONAL">LISTA!$I$27:$I$31</definedName>
    <definedName name="INFRAESTRUCTURA">LISTA!$D$27:$D$37</definedName>
    <definedName name="INFRAESTRUCTURA_INSTITUCIONAL">LISTA!$H$27:$H$39</definedName>
    <definedName name="SERVICIOS">LISTA!$F$27:$F$40</definedName>
  </definedNames>
  <calcPr calcId="162913"/>
  <extLst>
    <ext uri="GoogleSheetsCustomDataVersion2">
      <go:sheetsCustomData xmlns:go="http://customooxmlschemas.google.com/" r:id="rId15" roundtripDataChecksum="rDQjJBQI8SlXirihJy2x9WKtCIe5/Iw7+lIJyekpvDA="/>
    </ext>
  </extLst>
</workbook>
</file>

<file path=xl/calcChain.xml><?xml version="1.0" encoding="utf-8"?>
<calcChain xmlns="http://schemas.openxmlformats.org/spreadsheetml/2006/main">
  <c r="A1" i="10" l="1"/>
  <c r="BB15" i="9"/>
  <c r="U15" i="9"/>
  <c r="J15" i="9"/>
  <c r="S15" i="9" s="1"/>
  <c r="G15" i="9"/>
  <c r="L15" i="9" s="1"/>
  <c r="F15" i="9"/>
  <c r="BB14" i="9"/>
  <c r="U14" i="9"/>
  <c r="J14" i="9"/>
  <c r="S14" i="9" s="1"/>
  <c r="G14" i="9"/>
  <c r="L14" i="9" s="1"/>
  <c r="F14" i="9"/>
  <c r="BB13" i="9"/>
  <c r="U13" i="9"/>
  <c r="L13" i="9"/>
  <c r="K13" i="9"/>
  <c r="N13" i="9" s="1"/>
  <c r="J13" i="9"/>
  <c r="O13" i="9" s="1"/>
  <c r="G13" i="9"/>
  <c r="F13" i="9"/>
  <c r="BB12" i="9"/>
  <c r="U12" i="9"/>
  <c r="L12" i="9"/>
  <c r="J12" i="9"/>
  <c r="S12" i="9" s="1"/>
  <c r="G12" i="9"/>
  <c r="K12" i="9" s="1"/>
  <c r="N12" i="9" s="1"/>
  <c r="F12" i="9"/>
  <c r="BB11" i="9"/>
  <c r="U11" i="9"/>
  <c r="S11" i="9"/>
  <c r="O11" i="9"/>
  <c r="L11" i="9"/>
  <c r="J11" i="9"/>
  <c r="G11" i="9"/>
  <c r="K11" i="9" s="1"/>
  <c r="N11" i="9" s="1"/>
  <c r="F11" i="9"/>
  <c r="BB10" i="9"/>
  <c r="U10" i="9"/>
  <c r="O10" i="9"/>
  <c r="J10" i="9"/>
  <c r="S10" i="9" s="1"/>
  <c r="G10" i="9"/>
  <c r="L10" i="9" s="1"/>
  <c r="F10" i="9"/>
  <c r="BB9" i="9"/>
  <c r="U9" i="9"/>
  <c r="L9" i="9"/>
  <c r="K9" i="9"/>
  <c r="N9" i="9" s="1"/>
  <c r="J9" i="9"/>
  <c r="O9" i="9" s="1"/>
  <c r="G9" i="9"/>
  <c r="F9" i="9"/>
  <c r="BB8" i="9"/>
  <c r="U8" i="9"/>
  <c r="L8" i="9"/>
  <c r="J8" i="9"/>
  <c r="S8" i="9" s="1"/>
  <c r="G8" i="9"/>
  <c r="K8" i="9" s="1"/>
  <c r="N8" i="9" s="1"/>
  <c r="F8" i="9"/>
  <c r="BB7" i="9"/>
  <c r="U7" i="9"/>
  <c r="S7" i="9"/>
  <c r="O7" i="9"/>
  <c r="L7" i="9"/>
  <c r="J7" i="9"/>
  <c r="G7" i="9"/>
  <c r="K7" i="9" s="1"/>
  <c r="N7" i="9" s="1"/>
  <c r="F7" i="9"/>
  <c r="A1" i="9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A1" i="8"/>
  <c r="H12" i="7"/>
  <c r="I12" i="7" s="1"/>
  <c r="H11" i="7"/>
  <c r="I11" i="7" s="1"/>
  <c r="I10" i="7"/>
  <c r="H10" i="7"/>
  <c r="I9" i="7"/>
  <c r="H9" i="7"/>
  <c r="H8" i="7"/>
  <c r="I8" i="7" s="1"/>
  <c r="H7" i="7"/>
  <c r="I7" i="7" s="1"/>
  <c r="A1" i="7"/>
  <c r="A1" i="6"/>
  <c r="L43" i="5"/>
  <c r="K43" i="5"/>
  <c r="J43" i="5"/>
  <c r="I43" i="5"/>
  <c r="I35" i="5" s="1"/>
  <c r="H43" i="5"/>
  <c r="G43" i="5"/>
  <c r="F43" i="5"/>
  <c r="E43" i="5"/>
  <c r="D43" i="5"/>
  <c r="C43" i="5"/>
  <c r="B43" i="5"/>
  <c r="L40" i="5"/>
  <c r="L35" i="5" s="1"/>
  <c r="K40" i="5"/>
  <c r="J40" i="5"/>
  <c r="I40" i="5"/>
  <c r="H40" i="5"/>
  <c r="G40" i="5"/>
  <c r="F40" i="5"/>
  <c r="E40" i="5"/>
  <c r="E35" i="5" s="1"/>
  <c r="D40" i="5"/>
  <c r="D35" i="5" s="1"/>
  <c r="C40" i="5"/>
  <c r="B40" i="5"/>
  <c r="L37" i="5"/>
  <c r="K37" i="5"/>
  <c r="J37" i="5"/>
  <c r="I37" i="5"/>
  <c r="H37" i="5"/>
  <c r="H35" i="5" s="1"/>
  <c r="G37" i="5"/>
  <c r="G35" i="5" s="1"/>
  <c r="F37" i="5"/>
  <c r="F35" i="5" s="1"/>
  <c r="E37" i="5"/>
  <c r="D37" i="5"/>
  <c r="C37" i="5"/>
  <c r="B37" i="5"/>
  <c r="K35" i="5"/>
  <c r="J35" i="5"/>
  <c r="C35" i="5"/>
  <c r="B35" i="5"/>
  <c r="L30" i="5"/>
  <c r="K30" i="5"/>
  <c r="J30" i="5"/>
  <c r="I30" i="5"/>
  <c r="H30" i="5"/>
  <c r="G30" i="5"/>
  <c r="F30" i="5"/>
  <c r="E30" i="5"/>
  <c r="D30" i="5"/>
  <c r="C30" i="5"/>
  <c r="B30" i="5"/>
  <c r="L26" i="5"/>
  <c r="K26" i="5"/>
  <c r="J26" i="5"/>
  <c r="I26" i="5"/>
  <c r="H26" i="5"/>
  <c r="H16" i="5" s="1"/>
  <c r="H14" i="5" s="1"/>
  <c r="G26" i="5"/>
  <c r="F26" i="5"/>
  <c r="E26" i="5"/>
  <c r="D26" i="5"/>
  <c r="C26" i="5"/>
  <c r="B26" i="5"/>
  <c r="L22" i="5"/>
  <c r="L16" i="5" s="1"/>
  <c r="L14" i="5" s="1"/>
  <c r="K22" i="5"/>
  <c r="K16" i="5" s="1"/>
  <c r="K14" i="5" s="1"/>
  <c r="J22" i="5"/>
  <c r="I22" i="5"/>
  <c r="H22" i="5"/>
  <c r="G22" i="5"/>
  <c r="F22" i="5"/>
  <c r="E22" i="5"/>
  <c r="D22" i="5"/>
  <c r="D16" i="5" s="1"/>
  <c r="D14" i="5" s="1"/>
  <c r="C22" i="5"/>
  <c r="C16" i="5" s="1"/>
  <c r="C14" i="5" s="1"/>
  <c r="B22" i="5"/>
  <c r="L18" i="5"/>
  <c r="K18" i="5"/>
  <c r="J18" i="5"/>
  <c r="I18" i="5"/>
  <c r="H18" i="5"/>
  <c r="G18" i="5"/>
  <c r="G16" i="5" s="1"/>
  <c r="G14" i="5" s="1"/>
  <c r="F18" i="5"/>
  <c r="F16" i="5" s="1"/>
  <c r="F14" i="5" s="1"/>
  <c r="E18" i="5"/>
  <c r="E16" i="5" s="1"/>
  <c r="E14" i="5" s="1"/>
  <c r="E47" i="5" s="1"/>
  <c r="D18" i="5"/>
  <c r="C18" i="5"/>
  <c r="B18" i="5"/>
  <c r="J16" i="5"/>
  <c r="J14" i="5" s="1"/>
  <c r="I16" i="5"/>
  <c r="B16" i="5"/>
  <c r="B14" i="5" s="1"/>
  <c r="L9" i="5"/>
  <c r="K9" i="5"/>
  <c r="J9" i="5"/>
  <c r="I9" i="5"/>
  <c r="H9" i="5"/>
  <c r="H7" i="5" s="1"/>
  <c r="G9" i="5"/>
  <c r="G7" i="5" s="1"/>
  <c r="F9" i="5"/>
  <c r="F7" i="5" s="1"/>
  <c r="E9" i="5"/>
  <c r="D9" i="5"/>
  <c r="C9" i="5"/>
  <c r="B9" i="5"/>
  <c r="L7" i="5"/>
  <c r="K7" i="5"/>
  <c r="J7" i="5"/>
  <c r="J47" i="5" s="1"/>
  <c r="I7" i="5"/>
  <c r="E7" i="5"/>
  <c r="D7" i="5"/>
  <c r="D47" i="5" s="1"/>
  <c r="C7" i="5"/>
  <c r="C47" i="5" s="1"/>
  <c r="B7" i="5"/>
  <c r="A1" i="5"/>
  <c r="A1" i="4"/>
  <c r="A1" i="3"/>
  <c r="L43" i="2"/>
  <c r="K43" i="2"/>
  <c r="J43" i="2"/>
  <c r="I43" i="2"/>
  <c r="H43" i="2"/>
  <c r="H35" i="2" s="1"/>
  <c r="G43" i="2"/>
  <c r="F43" i="2"/>
  <c r="E43" i="2"/>
  <c r="D43" i="2"/>
  <c r="C43" i="2"/>
  <c r="B43" i="2"/>
  <c r="L40" i="2"/>
  <c r="L35" i="2" s="1"/>
  <c r="K40" i="2"/>
  <c r="K35" i="2" s="1"/>
  <c r="J40" i="2"/>
  <c r="I40" i="2"/>
  <c r="H40" i="2"/>
  <c r="G40" i="2"/>
  <c r="F40" i="2"/>
  <c r="E40" i="2"/>
  <c r="D40" i="2"/>
  <c r="D35" i="2" s="1"/>
  <c r="C40" i="2"/>
  <c r="C35" i="2" s="1"/>
  <c r="B40" i="2"/>
  <c r="L37" i="2"/>
  <c r="K37" i="2"/>
  <c r="J37" i="2"/>
  <c r="I37" i="2"/>
  <c r="H37" i="2"/>
  <c r="G37" i="2"/>
  <c r="G35" i="2" s="1"/>
  <c r="F37" i="2"/>
  <c r="F35" i="2" s="1"/>
  <c r="E37" i="2"/>
  <c r="E35" i="2" s="1"/>
  <c r="D37" i="2"/>
  <c r="C37" i="2"/>
  <c r="B37" i="2"/>
  <c r="J35" i="2"/>
  <c r="I35" i="2"/>
  <c r="B35" i="2"/>
  <c r="L30" i="2"/>
  <c r="K30" i="2"/>
  <c r="J30" i="2"/>
  <c r="I30" i="2"/>
  <c r="H30" i="2"/>
  <c r="G30" i="2"/>
  <c r="F30" i="2"/>
  <c r="E30" i="2"/>
  <c r="D30" i="2"/>
  <c r="C30" i="2"/>
  <c r="B30" i="2"/>
  <c r="L26" i="2"/>
  <c r="K26" i="2"/>
  <c r="J26" i="2"/>
  <c r="I26" i="2"/>
  <c r="H26" i="2"/>
  <c r="G26" i="2"/>
  <c r="G16" i="2" s="1"/>
  <c r="F26" i="2"/>
  <c r="E26" i="2"/>
  <c r="D26" i="2"/>
  <c r="C26" i="2"/>
  <c r="B26" i="2"/>
  <c r="L22" i="2"/>
  <c r="K22" i="2"/>
  <c r="K16" i="2" s="1"/>
  <c r="K14" i="2" s="1"/>
  <c r="J22" i="2"/>
  <c r="J16" i="2" s="1"/>
  <c r="J14" i="2" s="1"/>
  <c r="I22" i="2"/>
  <c r="H22" i="2"/>
  <c r="G22" i="2"/>
  <c r="F22" i="2"/>
  <c r="E22" i="2"/>
  <c r="D22" i="2"/>
  <c r="C22" i="2"/>
  <c r="C16" i="2" s="1"/>
  <c r="C14" i="2" s="1"/>
  <c r="B22" i="2"/>
  <c r="B16" i="2" s="1"/>
  <c r="B14" i="2" s="1"/>
  <c r="L18" i="2"/>
  <c r="L16" i="2" s="1"/>
  <c r="K18" i="2"/>
  <c r="J18" i="2"/>
  <c r="I18" i="2"/>
  <c r="H18" i="2"/>
  <c r="G18" i="2"/>
  <c r="F18" i="2"/>
  <c r="F16" i="2" s="1"/>
  <c r="F14" i="2" s="1"/>
  <c r="E18" i="2"/>
  <c r="E16" i="2" s="1"/>
  <c r="D18" i="2"/>
  <c r="D16" i="2" s="1"/>
  <c r="C18" i="2"/>
  <c r="B18" i="2"/>
  <c r="I16" i="2"/>
  <c r="I14" i="2" s="1"/>
  <c r="H16" i="2"/>
  <c r="H14" i="2" s="1"/>
  <c r="L9" i="2"/>
  <c r="K9" i="2"/>
  <c r="J9" i="2"/>
  <c r="I9" i="2"/>
  <c r="H9" i="2"/>
  <c r="G9" i="2"/>
  <c r="G7" i="2" s="1"/>
  <c r="F9" i="2"/>
  <c r="F7" i="2" s="1"/>
  <c r="E9" i="2"/>
  <c r="E7" i="2" s="1"/>
  <c r="D9" i="2"/>
  <c r="C9" i="2"/>
  <c r="B9" i="2"/>
  <c r="L7" i="2"/>
  <c r="K7" i="2"/>
  <c r="J7" i="2"/>
  <c r="J47" i="2" s="1"/>
  <c r="I7" i="2"/>
  <c r="I47" i="2" s="1"/>
  <c r="H7" i="2"/>
  <c r="H47" i="2" s="1"/>
  <c r="D7" i="2"/>
  <c r="C7" i="2"/>
  <c r="C47" i="2" s="1"/>
  <c r="B7" i="2"/>
  <c r="B47" i="2" s="1"/>
  <c r="A1" i="2"/>
  <c r="F47" i="5" l="1"/>
  <c r="G47" i="5"/>
  <c r="E47" i="2"/>
  <c r="F47" i="2"/>
  <c r="I14" i="5"/>
  <c r="B53" i="5" s="1" a="1"/>
  <c r="B53" i="5" s="1"/>
  <c r="K47" i="2"/>
  <c r="K47" i="5"/>
  <c r="H47" i="5"/>
  <c r="D14" i="2"/>
  <c r="D47" i="2" s="1"/>
  <c r="L14" i="2"/>
  <c r="L47" i="2" s="1"/>
  <c r="L47" i="5"/>
  <c r="E14" i="2"/>
  <c r="G14" i="2"/>
  <c r="G47" i="2" s="1"/>
  <c r="B47" i="5"/>
  <c r="S9" i="9"/>
  <c r="S13" i="9"/>
  <c r="K15" i="9"/>
  <c r="N15" i="9" s="1"/>
  <c r="O14" i="9"/>
  <c r="O15" i="9"/>
  <c r="O8" i="9"/>
  <c r="O12" i="9"/>
  <c r="K10" i="9"/>
  <c r="N10" i="9" s="1"/>
  <c r="K14" i="9"/>
  <c r="N14" i="9" s="1"/>
  <c r="B52" i="2" l="1"/>
  <c r="B51" i="2" a="1"/>
  <c r="B51" i="2" s="1"/>
  <c r="B53" i="2" a="1"/>
  <c r="B53" i="2" s="1"/>
  <c r="I47" i="5"/>
  <c r="B51" i="5" s="1" a="1"/>
  <c r="B51" i="5" s="1"/>
  <c r="B52" i="5" l="1"/>
</calcChain>
</file>

<file path=xl/sharedStrings.xml><?xml version="1.0" encoding="utf-8"?>
<sst xmlns="http://schemas.openxmlformats.org/spreadsheetml/2006/main" count="471" uniqueCount="248">
  <si>
    <t>Nombre del Proponente</t>
  </si>
  <si>
    <t>PARAMETROS DE CÁLCULO (VIABILIDAD FINANCIERA)</t>
  </si>
  <si>
    <t>Descripción</t>
  </si>
  <si>
    <t>Tasa de crecimiento/interés</t>
  </si>
  <si>
    <t>INGRESOS</t>
  </si>
  <si>
    <t>Financieros (detallar)</t>
  </si>
  <si>
    <t>intereses</t>
  </si>
  <si>
    <t>Realizar hoja de cálculo concatenada a este parámetro donde se visualicen las valoraciones</t>
  </si>
  <si>
    <t>tarifa</t>
  </si>
  <si>
    <t>ventas</t>
  </si>
  <si>
    <t>recuperación de capital</t>
  </si>
  <si>
    <t>EGRESOS</t>
  </si>
  <si>
    <t>INVERSIÓN</t>
  </si>
  <si>
    <t>Componentes y Actividades (Marco lógico)</t>
  </si>
  <si>
    <t>Inversión realizada (detallar)</t>
  </si>
  <si>
    <t>Infraestructura -si hubiere- (detallar)</t>
  </si>
  <si>
    <t>Equipamiento -si hubiere- (detallar)</t>
  </si>
  <si>
    <t>Gastos de Financiamiento -si hubiere- (detallar)</t>
  </si>
  <si>
    <t xml:space="preserve">Fiscalización </t>
  </si>
  <si>
    <t>Personal</t>
  </si>
  <si>
    <t>IVA</t>
  </si>
  <si>
    <t>OPERACIÓN Y MANTENIMIENTO (Gasto Corriente)</t>
  </si>
  <si>
    <t>Gastos Operativos (detallar)</t>
  </si>
  <si>
    <t>detalle …</t>
  </si>
  <si>
    <t>Gastos Administrativos (detallar)</t>
  </si>
  <si>
    <t>Los parámetros deben estar concatenados con el flujo financiero</t>
  </si>
  <si>
    <t>Los parámetros deben estar concatenados con las hojas de cálculo correspondientes (inversión, ingresos, O&amp;M, detalle de personal)</t>
  </si>
  <si>
    <t>Los valores deben contar con dos decimales</t>
  </si>
  <si>
    <t>Período</t>
  </si>
  <si>
    <t>Proyecto 1</t>
  </si>
  <si>
    <t>Proyecto 2</t>
  </si>
  <si>
    <t>Proyecto 3</t>
  </si>
  <si>
    <t>Proyecto 4</t>
  </si>
  <si>
    <t>Proyecto 5</t>
  </si>
  <si>
    <t>Proyecto 6</t>
  </si>
  <si>
    <t>Proyecto 7</t>
  </si>
  <si>
    <t>Proyecto 8</t>
  </si>
  <si>
    <t>Proyecto 9</t>
  </si>
  <si>
    <t>Proyecto 10</t>
  </si>
  <si>
    <t>Proyecto 11... (horizonte de vida)</t>
  </si>
  <si>
    <t>Año</t>
  </si>
  <si>
    <t>INGRESOS (USD Corrientes) (a)</t>
  </si>
  <si>
    <t>EGRESOS (b)</t>
  </si>
  <si>
    <t>INVERSIÓN (COMPONENTES Y ACTIVIDADES DEL MARCO LÓGICO)</t>
  </si>
  <si>
    <t>Componente 1</t>
  </si>
  <si>
    <t>Actividad 1.1</t>
  </si>
  <si>
    <t>Actividad 1.2</t>
  </si>
  <si>
    <t>Actividad n</t>
  </si>
  <si>
    <t>Componente 2</t>
  </si>
  <si>
    <t>Componente 3</t>
  </si>
  <si>
    <t>Componente 4</t>
  </si>
  <si>
    <t>OPERACIÓN Y MANTENIMIENTO (GASTO CORRIENTE)</t>
  </si>
  <si>
    <t>Gastos Mantenimiento (detallar)</t>
  </si>
  <si>
    <t>FLUJO DE CAJA (a-b)</t>
  </si>
  <si>
    <t>PARÁMETROS</t>
  </si>
  <si>
    <t>Tasa de descuento</t>
  </si>
  <si>
    <t>Porcentaje</t>
  </si>
  <si>
    <t>VAN</t>
  </si>
  <si>
    <t xml:space="preserve">Número </t>
  </si>
  <si>
    <t>TIR</t>
  </si>
  <si>
    <t>B/C</t>
  </si>
  <si>
    <t>Notas:</t>
  </si>
  <si>
    <t>*Debe guardar relación con los componentes del programa o proyecto</t>
  </si>
  <si>
    <t>*Las proyecciones deben realizarse en hojas de cálculo concatenadas a este flujo donde se visualicen las estimaciones y variables utilizadas</t>
  </si>
  <si>
    <t>DESCRIPCIÓN DEL INGRESO</t>
  </si>
  <si>
    <t>VARIABLES INGRESOS</t>
  </si>
  <si>
    <t>CÁLCULO DEL INGRESO ANUAL</t>
  </si>
  <si>
    <t>Considerar el análisis de la oferta y demanda en proyección de Ingresos y Beneficios</t>
  </si>
  <si>
    <t>PARAMETROS DE CÁLCULO (VIABILIDAD ECONÓMICA)</t>
  </si>
  <si>
    <t>Población real atendida (20XX - 20XX)</t>
  </si>
  <si>
    <t>Tasa de crecimiento población</t>
  </si>
  <si>
    <t>BENEFICIOS</t>
  </si>
  <si>
    <t>Sociales y Económicos (detallar)</t>
  </si>
  <si>
    <t>Costo Evitado de ….</t>
  </si>
  <si>
    <t>Gastos de Capital (componentes y actividades)</t>
  </si>
  <si>
    <t>OPERACIÓN Y MANTENIMIENTO</t>
  </si>
  <si>
    <t>Los parámetros deben estar concatenados con el flujo económico</t>
  </si>
  <si>
    <t>Los parámetros deben estar concatenados con las hojas de cálculo correspondientes (inversión, beneficios, O&amp;M, detalle de personal)</t>
  </si>
  <si>
    <t>BENEFICIOS (USD Corrientes) (a)</t>
  </si>
  <si>
    <t>*Las proyecciones deben realizarse en hojas de calculo concatenadas a este flujo donde se visualicen las estimaciones y variables utilizadas</t>
  </si>
  <si>
    <t xml:space="preserve">Se utilizará la coma (,) para los decimales y punto (.) para separar los miles. Los valores deberán presentarse con dos decimales. </t>
  </si>
  <si>
    <t>DESCRIPCIÓN DEL BENEFICIO</t>
  </si>
  <si>
    <t>VARIABLES BENEFICIO</t>
  </si>
  <si>
    <t>CÁLCULO DEL  BENEFICIO ANUAL</t>
  </si>
  <si>
    <t>OPERACIÓN Y MANTENIMIENTO (GASTO PERMANENTE)</t>
  </si>
  <si>
    <t>AÑO</t>
  </si>
  <si>
    <t>DESCRIPCIÓN DEL GASTO</t>
  </si>
  <si>
    <t>GRUPO DE GASTO</t>
  </si>
  <si>
    <t>TIPO DE INTERVENCIÓN</t>
  </si>
  <si>
    <t>COSTO UNITARIO US$</t>
  </si>
  <si>
    <t>CANTIDAD</t>
  </si>
  <si>
    <t>SUBTOTAL  US$ (SIN IVA</t>
  </si>
  <si>
    <t>IVA US$</t>
  </si>
  <si>
    <t xml:space="preserve">TOTAL </t>
  </si>
  <si>
    <t>OBSERVACIÓN</t>
  </si>
  <si>
    <t>Gastos Administrativos</t>
  </si>
  <si>
    <t>Gastos Operativos</t>
  </si>
  <si>
    <t>Gastos Mantenimiento</t>
  </si>
  <si>
    <t>… n</t>
  </si>
  <si>
    <t>Incluir el detalle de cálculo inclusive si los costos de operación y mantenimiento se financian con presupuesto de gasto corriente</t>
  </si>
  <si>
    <t>COMPONENTES</t>
  </si>
  <si>
    <t>ACTIVIDAD</t>
  </si>
  <si>
    <t>DETALLE GRUPO DE GASTO</t>
  </si>
  <si>
    <t>COSTO UNITARIO (SIN IVA) USD</t>
  </si>
  <si>
    <t>SUBTOTAL  USD (SIN IVA)</t>
  </si>
  <si>
    <t>IVA USD</t>
  </si>
  <si>
    <t xml:space="preserve">TOTAL INVERSIÓN </t>
  </si>
  <si>
    <t>C1.-Descripción de Componente</t>
  </si>
  <si>
    <t>1.1 ………Descripción actividad</t>
  </si>
  <si>
    <t>1.2 ………Descripción actividad</t>
  </si>
  <si>
    <t>C2.-Descripción de Componente</t>
  </si>
  <si>
    <t>2.1 ………Descripción actividad</t>
  </si>
  <si>
    <t>2.2 ………Descripción actividad</t>
  </si>
  <si>
    <t xml:space="preserve">Notas </t>
  </si>
  <si>
    <t>En caso de contar con rubros de inversión que correpondan a la contratación de personal, además debe detallar la información en la hoja "Personal"</t>
  </si>
  <si>
    <t>Grupo de gasto según clasificador presupuestario del Ministerio de Economía y Finanzas</t>
  </si>
  <si>
    <t>Período de Contratación</t>
  </si>
  <si>
    <t>año 1</t>
  </si>
  <si>
    <t>año 2</t>
  </si>
  <si>
    <t>año 3</t>
  </si>
  <si>
    <t>año 4</t>
  </si>
  <si>
    <t>Componente</t>
  </si>
  <si>
    <t>Actividad</t>
  </si>
  <si>
    <t xml:space="preserve">Descripción de Cargo </t>
  </si>
  <si>
    <t>Régimen Laboral</t>
  </si>
  <si>
    <t>Grupo Ocupacional</t>
  </si>
  <si>
    <t>Grado</t>
  </si>
  <si>
    <t>Remuneración</t>
  </si>
  <si>
    <t>Fecha
(Inicio de labores)</t>
  </si>
  <si>
    <t>Fecha
(Fin de labores)</t>
  </si>
  <si>
    <t>Meses de Contratación</t>
  </si>
  <si>
    <t>RMU Anual</t>
  </si>
  <si>
    <t>Decimo tercer Sueldo</t>
  </si>
  <si>
    <t>Decimo cuarto Sueldo</t>
  </si>
  <si>
    <t>Aporte Patronal (IESS/ICE)</t>
  </si>
  <si>
    <t>Fondos de Reserva</t>
  </si>
  <si>
    <t>Vacaciones</t>
  </si>
  <si>
    <t>Horas Extras y o Suplementarias</t>
  </si>
  <si>
    <t>Liquidaciones</t>
  </si>
  <si>
    <t>TOTAL</t>
  </si>
  <si>
    <t># AÑOS</t>
  </si>
  <si>
    <t># SERVIDORES</t>
  </si>
  <si>
    <t>TOTAL GENERAL</t>
  </si>
  <si>
    <t>Fiscalización</t>
  </si>
  <si>
    <t>COSTO</t>
  </si>
  <si>
    <t>Columna1</t>
  </si>
  <si>
    <t>GRUPO OCUPACIONAL</t>
  </si>
  <si>
    <t>GRADO</t>
  </si>
  <si>
    <t>RMU</t>
  </si>
  <si>
    <t>LOSEP</t>
  </si>
  <si>
    <t>Servidor Público de Servicios 1</t>
  </si>
  <si>
    <t>CÓDIGO DEL TRABAJO</t>
  </si>
  <si>
    <t>Servidor Público de Servicios 2</t>
  </si>
  <si>
    <t>Servidor Público de Apoyo 1</t>
  </si>
  <si>
    <t>Servidor Público de Apoyo 2</t>
  </si>
  <si>
    <t>Servidor Público de Apoyo 3</t>
  </si>
  <si>
    <t>Servidor Público de Apoyo 4</t>
  </si>
  <si>
    <t>Servidor Público 1</t>
  </si>
  <si>
    <t>Servidor Público 2</t>
  </si>
  <si>
    <t>Servidor Público 3</t>
  </si>
  <si>
    <t>Servidor Público 4</t>
  </si>
  <si>
    <t>Servidor Público 5</t>
  </si>
  <si>
    <t>Servidor Público 6</t>
  </si>
  <si>
    <t>Servidor Público 7</t>
  </si>
  <si>
    <t>Servidor Público 8</t>
  </si>
  <si>
    <t>Servidor Público 9</t>
  </si>
  <si>
    <t>Servidor Público 10</t>
  </si>
  <si>
    <t>Servidor Público 11</t>
  </si>
  <si>
    <t>Servidor Público 12</t>
  </si>
  <si>
    <t>Servidor Público 13</t>
  </si>
  <si>
    <t>Servidor Público 14</t>
  </si>
  <si>
    <t>TIPOLOGÍA</t>
  </si>
  <si>
    <t>COD</t>
  </si>
  <si>
    <t>CONCEPTUALIZACION</t>
  </si>
  <si>
    <t>INFRAESTRUCTURA</t>
  </si>
  <si>
    <t>EQUIPAMIENTO_1</t>
  </si>
  <si>
    <t>SERVICIOS</t>
  </si>
  <si>
    <t>ESTUDIOS</t>
  </si>
  <si>
    <t>INFRAESTRUCTURA_INSTITUCIONAL</t>
  </si>
  <si>
    <t>FORTALECIMIENTO_INSTITUCIONAL</t>
  </si>
  <si>
    <t>T01</t>
  </si>
  <si>
    <t>Son todos aquellos procesos encaminados a la adquisición, construcción, ampliación, mantenimiento, reparación, reposición, restauración de acervo físico que permitirá la prestación de servicios.
Generalmente relacionadas con: carreteras, ferrocarriles, puentes, represas, alcantarillado, vivienda, hospitales, centros educativos, suministro de energía y agua potable, etc.</t>
  </si>
  <si>
    <t>ADQUISICION</t>
  </si>
  <si>
    <t>ALFABETIZACION</t>
  </si>
  <si>
    <t>ACTUALIZACION</t>
  </si>
  <si>
    <t>APLICACION</t>
  </si>
  <si>
    <t>T02</t>
  </si>
  <si>
    <t>Son todos aquellos procesos encaminados a la dotación de equipamiento</t>
  </si>
  <si>
    <t>AMPLIACION</t>
  </si>
  <si>
    <t>ALIMENTACION</t>
  </si>
  <si>
    <t>ANALISIS</t>
  </si>
  <si>
    <t>CAPACITACION</t>
  </si>
  <si>
    <t>T03</t>
  </si>
  <si>
    <t>Son todas aquellas actividades realizadas para satisfacer necesidades de la población. Entre esta tenemos: alfabetización, capacitación, alimentación, forestación, recuperación, etc.</t>
  </si>
  <si>
    <t>CONSERVACION</t>
  </si>
  <si>
    <t>EQUIPAMIENTO</t>
  </si>
  <si>
    <t>CATASTRO</t>
  </si>
  <si>
    <t>CONTROL</t>
  </si>
  <si>
    <t>T04</t>
  </si>
  <si>
    <t>Son todos aquellos procesos que implican actualización, análisis, levantamiento de información (catastros, censos, encuestas, inventarios), diagnostico, prospección seguimiento, etc.</t>
  </si>
  <si>
    <t>CONSTRUCCION</t>
  </si>
  <si>
    <t>INSTALACION</t>
  </si>
  <si>
    <t>CENSO</t>
  </si>
  <si>
    <t>DIFUSION</t>
  </si>
  <si>
    <t>T05</t>
  </si>
  <si>
    <t>Son todos aquellos procesos encaminados a la adquisición, construcción, ampliación, mantenimiento, reparación, reposición, restauración de acervo físico y material que permite llevar a cabo actividades institucionales de la institución ejecutora.</t>
  </si>
  <si>
    <t>EXPLOTACION</t>
  </si>
  <si>
    <t>HABILITACION</t>
  </si>
  <si>
    <t>DIAGNOSTICO</t>
  </si>
  <si>
    <t>MANEJO</t>
  </si>
  <si>
    <t>T06</t>
  </si>
  <si>
    <t>Son todos aquellos procesos de mejora de capacidades humanas y de gestión encaminados a mantener y mejorar el desarrollo de las actividades institucionales. No incluye infraestructura</t>
  </si>
  <si>
    <t>IMPLEMENTACION</t>
  </si>
  <si>
    <t>EXPLORACION</t>
  </si>
  <si>
    <t>MEJORAMIENTO</t>
  </si>
  <si>
    <t>ERRADICACION</t>
  </si>
  <si>
    <t>REPARACION</t>
  </si>
  <si>
    <t>FORESTACION</t>
  </si>
  <si>
    <t>INVENTARIO</t>
  </si>
  <si>
    <t>REPOSICION</t>
  </si>
  <si>
    <t>INVESTIGACION</t>
  </si>
  <si>
    <t>RESTAURACION</t>
  </si>
  <si>
    <t>NUTRICION</t>
  </si>
  <si>
    <t>LEVANTAMIENTO</t>
  </si>
  <si>
    <t>PREVENCION</t>
  </si>
  <si>
    <t>PROSPECCION</t>
  </si>
  <si>
    <t>PROTECCION</t>
  </si>
  <si>
    <t>SEGUIMIENTO</t>
  </si>
  <si>
    <t>RECUPERACION</t>
  </si>
  <si>
    <t>SANEAMIENTO</t>
  </si>
  <si>
    <t>DESCRIPCION_GRUPO</t>
  </si>
  <si>
    <t>GRUPO</t>
  </si>
  <si>
    <t>EGRESOS EN PERSONAL PARA INVERSION</t>
  </si>
  <si>
    <t>71</t>
  </si>
  <si>
    <t>BIENES Y SERVICIOS PARA INVERSION</t>
  </si>
  <si>
    <t>73</t>
  </si>
  <si>
    <t>OBRAS PUBLICAS</t>
  </si>
  <si>
    <t>75</t>
  </si>
  <si>
    <t>OTROS EGRESOS DE INVERSION</t>
  </si>
  <si>
    <t>77</t>
  </si>
  <si>
    <t>TRANSFERENCIAS O DONACIONES PARA INVERSION</t>
  </si>
  <si>
    <t>78</t>
  </si>
  <si>
    <t>BIENES DE LARGA DURACION  PROPIEDAD PLANTA Y EQUIPO</t>
  </si>
  <si>
    <t>84</t>
  </si>
  <si>
    <t>TRANSFERENCIAS O DONACIONES DE CAPITAL</t>
  </si>
  <si>
    <t>88</t>
  </si>
  <si>
    <t>OTROS PASIVOS</t>
  </si>
  <si>
    <t>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</si>
</sst>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USD]\ #,##0.00"/>
    <numFmt numFmtId="165" formatCode="_(* #,##0.00_);_(* \(#,##0.00\);_(* &quot;-&quot;??_);_(@_)"/>
    <numFmt numFmtId="166" formatCode="0.0000"/>
    <numFmt numFmtId="167" formatCode="[$-2540A]dd/mmm/yy"/>
  </numFmts>
  <fonts count="24" x14ac:knownFonts="1">
    <font>
      <sz val="11"/>
      <color theme="1"/>
      <name val="Calibri"/>
      <scheme val="minor"/>
    </font>
    <font>
      <sz val="22"/>
      <color theme="1"/>
      <name val="Calibri"/>
      <family val="2"/>
    </font>
    <font>
      <b/>
      <sz val="12"/>
      <color rgb="FFFF66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6600"/>
      <name val="Calibri"/>
      <family val="2"/>
    </font>
    <font>
      <b/>
      <sz val="11"/>
      <color rgb="FF1F497D"/>
      <name val="Calibri"/>
      <family val="2"/>
    </font>
    <font>
      <sz val="11"/>
      <name val="Calibri"/>
      <family val="2"/>
    </font>
    <font>
      <i/>
      <sz val="11"/>
      <color theme="1"/>
      <name val="Calibri"/>
      <family val="2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2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1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BE5F1"/>
        <bgColor rgb="FFDBE5F1"/>
      </patternFill>
    </fill>
    <fill>
      <patternFill patternType="solid">
        <fgColor rgb="FFD8D8D8"/>
        <bgColor rgb="FFD8D8D8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8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/>
    <xf numFmtId="10" fontId="5" fillId="2" borderId="1" xfId="0" applyNumberFormat="1" applyFont="1" applyFill="1" applyBorder="1" applyAlignment="1"/>
    <xf numFmtId="0" fontId="6" fillId="0" borderId="0" xfId="0" applyFont="1" applyAlignment="1"/>
    <xf numFmtId="0" fontId="5" fillId="0" borderId="0" xfId="0" applyFont="1" applyAlignment="1">
      <alignment horizontal="left"/>
    </xf>
    <xf numFmtId="164" fontId="5" fillId="0" borderId="0" xfId="0" applyNumberFormat="1" applyFont="1" applyAlignment="1"/>
    <xf numFmtId="0" fontId="3" fillId="0" borderId="0" xfId="0" applyFont="1" applyAlignment="1"/>
    <xf numFmtId="0" fontId="7" fillId="0" borderId="0" xfId="0" applyFont="1" applyAlignment="1"/>
    <xf numFmtId="0" fontId="5" fillId="0" borderId="0" xfId="0" applyFont="1" applyAlignment="1">
      <alignment horizontal="center"/>
    </xf>
    <xf numFmtId="0" fontId="5" fillId="0" borderId="3" xfId="0" applyFont="1" applyBorder="1" applyAlignment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/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Alignment="1">
      <alignment horizontal="left"/>
    </xf>
    <xf numFmtId="165" fontId="6" fillId="0" borderId="0" xfId="0" applyNumberFormat="1" applyFont="1" applyAlignment="1"/>
    <xf numFmtId="0" fontId="9" fillId="0" borderId="0" xfId="0" applyFont="1" applyAlignment="1"/>
    <xf numFmtId="165" fontId="5" fillId="0" borderId="0" xfId="0" applyNumberFormat="1" applyFont="1" applyAlignment="1"/>
    <xf numFmtId="0" fontId="5" fillId="0" borderId="3" xfId="0" applyFont="1" applyBorder="1" applyAlignment="1">
      <alignment horizontal="left"/>
    </xf>
    <xf numFmtId="165" fontId="5" fillId="0" borderId="4" xfId="0" applyNumberFormat="1" applyFont="1" applyBorder="1" applyAlignment="1"/>
    <xf numFmtId="0" fontId="5" fillId="0" borderId="9" xfId="0" applyFont="1" applyBorder="1" applyAlignment="1">
      <alignment horizontal="left"/>
    </xf>
    <xf numFmtId="165" fontId="5" fillId="0" borderId="10" xfId="0" applyNumberFormat="1" applyFont="1" applyBorder="1" applyAlignment="1"/>
    <xf numFmtId="165" fontId="5" fillId="0" borderId="11" xfId="0" applyNumberFormat="1" applyFont="1" applyBorder="1" applyAlignment="1"/>
    <xf numFmtId="0" fontId="5" fillId="0" borderId="6" xfId="0" applyFont="1" applyBorder="1" applyAlignment="1">
      <alignment horizontal="left"/>
    </xf>
    <xf numFmtId="165" fontId="5" fillId="0" borderId="7" xfId="0" applyNumberFormat="1" applyFont="1" applyBorder="1" applyAlignment="1"/>
    <xf numFmtId="165" fontId="5" fillId="0" borderId="8" xfId="0" applyNumberFormat="1" applyFont="1" applyBorder="1" applyAlignment="1"/>
    <xf numFmtId="0" fontId="10" fillId="0" borderId="12" xfId="0" applyFont="1" applyBorder="1" applyAlignment="1"/>
    <xf numFmtId="165" fontId="10" fillId="0" borderId="13" xfId="0" applyNumberFormat="1" applyFont="1" applyBorder="1" applyAlignment="1"/>
    <xf numFmtId="165" fontId="10" fillId="0" borderId="4" xfId="0" applyNumberFormat="1" applyFont="1" applyBorder="1" applyAlignment="1"/>
    <xf numFmtId="165" fontId="10" fillId="0" borderId="5" xfId="0" applyNumberFormat="1" applyFont="1" applyBorder="1" applyAlignment="1"/>
    <xf numFmtId="0" fontId="5" fillId="0" borderId="14" xfId="0" applyFont="1" applyBorder="1" applyAlignment="1"/>
    <xf numFmtId="165" fontId="5" fillId="0" borderId="15" xfId="0" applyNumberFormat="1" applyFont="1" applyBorder="1" applyAlignment="1"/>
    <xf numFmtId="0" fontId="5" fillId="0" borderId="16" xfId="0" applyFont="1" applyBorder="1" applyAlignment="1"/>
    <xf numFmtId="165" fontId="5" fillId="0" borderId="17" xfId="0" applyNumberFormat="1" applyFont="1" applyBorder="1" applyAlignment="1"/>
    <xf numFmtId="165" fontId="5" fillId="0" borderId="5" xfId="0" applyNumberFormat="1" applyFont="1" applyBorder="1" applyAlignment="1"/>
    <xf numFmtId="0" fontId="5" fillId="0" borderId="6" xfId="0" applyFont="1" applyBorder="1" applyAlignment="1"/>
    <xf numFmtId="0" fontId="5" fillId="0" borderId="10" xfId="0" applyFont="1" applyBorder="1" applyAlignment="1"/>
    <xf numFmtId="9" fontId="5" fillId="0" borderId="10" xfId="0" applyNumberFormat="1" applyFont="1" applyBorder="1" applyAlignment="1"/>
    <xf numFmtId="2" fontId="5" fillId="0" borderId="10" xfId="0" applyNumberFormat="1" applyFont="1" applyBorder="1" applyAlignment="1">
      <alignment horizontal="center" vertical="center"/>
    </xf>
    <xf numFmtId="10" fontId="5" fillId="0" borderId="10" xfId="0" applyNumberFormat="1" applyFont="1" applyBorder="1" applyAlignment="1">
      <alignment horizontal="right" vertical="center"/>
    </xf>
    <xf numFmtId="166" fontId="5" fillId="0" borderId="10" xfId="0" applyNumberFormat="1" applyFont="1" applyBorder="1" applyAlignment="1">
      <alignment horizontal="right" vertical="center"/>
    </xf>
    <xf numFmtId="0" fontId="11" fillId="0" borderId="0" xfId="0" applyFont="1" applyAlignment="1"/>
    <xf numFmtId="0" fontId="12" fillId="0" borderId="0" xfId="0" applyFont="1" applyAlignment="1"/>
    <xf numFmtId="0" fontId="5" fillId="0" borderId="18" xfId="0" applyFont="1" applyBorder="1" applyAlignment="1"/>
    <xf numFmtId="0" fontId="5" fillId="0" borderId="19" xfId="0" applyFont="1" applyBorder="1" applyAlignment="1"/>
    <xf numFmtId="0" fontId="5" fillId="0" borderId="15" xfId="0" applyFont="1" applyBorder="1" applyAlignment="1"/>
    <xf numFmtId="0" fontId="10" fillId="0" borderId="0" xfId="0" applyFont="1" applyAlignment="1"/>
    <xf numFmtId="0" fontId="10" fillId="0" borderId="0" xfId="0" applyFont="1" applyAlignment="1">
      <alignment horizontal="center"/>
    </xf>
    <xf numFmtId="0" fontId="5" fillId="0" borderId="12" xfId="0" applyFont="1" applyBorder="1" applyAlignment="1">
      <alignment horizontal="left"/>
    </xf>
    <xf numFmtId="165" fontId="5" fillId="0" borderId="13" xfId="0" applyNumberFormat="1" applyFont="1" applyBorder="1" applyAlignment="1"/>
    <xf numFmtId="0" fontId="5" fillId="0" borderId="14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13" fillId="0" borderId="0" xfId="0" applyFont="1" applyAlignment="1"/>
    <xf numFmtId="0" fontId="14" fillId="0" borderId="0" xfId="0" applyFont="1" applyAlignment="1"/>
    <xf numFmtId="0" fontId="14" fillId="0" borderId="10" xfId="0" applyFont="1" applyBorder="1" applyAlignment="1"/>
    <xf numFmtId="9" fontId="14" fillId="0" borderId="10" xfId="0" applyNumberFormat="1" applyFont="1" applyBorder="1" applyAlignment="1"/>
    <xf numFmtId="2" fontId="14" fillId="0" borderId="10" xfId="0" applyNumberFormat="1" applyFont="1" applyBorder="1" applyAlignment="1">
      <alignment horizontal="right" vertical="center"/>
    </xf>
    <xf numFmtId="10" fontId="14" fillId="0" borderId="10" xfId="0" applyNumberFormat="1" applyFont="1" applyBorder="1" applyAlignment="1">
      <alignment horizontal="right" vertical="center"/>
    </xf>
    <xf numFmtId="2" fontId="14" fillId="0" borderId="10" xfId="0" applyNumberFormat="1" applyFont="1" applyBorder="1" applyAlignment="1">
      <alignment horizontal="center" vertical="center"/>
    </xf>
    <xf numFmtId="0" fontId="5" fillId="2" borderId="1" xfId="0" applyFont="1" applyFill="1" applyBorder="1" applyAlignment="1"/>
    <xf numFmtId="0" fontId="3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6" fillId="0" borderId="0" xfId="0" applyFont="1" applyAlignment="1"/>
    <xf numFmtId="0" fontId="16" fillId="0" borderId="10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6" fillId="0" borderId="10" xfId="0" applyFont="1" applyBorder="1" applyAlignment="1"/>
    <xf numFmtId="0" fontId="14" fillId="0" borderId="24" xfId="0" applyFont="1" applyBorder="1" applyAlignment="1"/>
    <xf numFmtId="0" fontId="14" fillId="3" borderId="25" xfId="0" applyFont="1" applyFill="1" applyBorder="1" applyAlignment="1"/>
    <xf numFmtId="0" fontId="13" fillId="0" borderId="23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4" fontId="5" fillId="0" borderId="10" xfId="0" applyNumberFormat="1" applyFont="1" applyBorder="1" applyAlignment="1"/>
    <xf numFmtId="167" fontId="5" fillId="0" borderId="10" xfId="0" applyNumberFormat="1" applyFont="1" applyBorder="1" applyAlignment="1"/>
    <xf numFmtId="2" fontId="5" fillId="0" borderId="10" xfId="0" applyNumberFormat="1" applyFont="1" applyBorder="1" applyAlignment="1"/>
    <xf numFmtId="0" fontId="18" fillId="0" borderId="10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20" fillId="0" borderId="10" xfId="0" applyFont="1" applyBorder="1" applyAlignment="1">
      <alignment vertical="center" wrapText="1"/>
    </xf>
    <xf numFmtId="0" fontId="21" fillId="0" borderId="18" xfId="0" applyFont="1" applyBorder="1" applyAlignment="1">
      <alignment horizontal="left" vertical="center"/>
    </xf>
    <xf numFmtId="0" fontId="22" fillId="0" borderId="10" xfId="0" applyFont="1" applyBorder="1" applyAlignment="1">
      <alignment vertical="center" wrapText="1"/>
    </xf>
    <xf numFmtId="0" fontId="22" fillId="0" borderId="18" xfId="0" applyFont="1" applyBorder="1" applyAlignment="1">
      <alignment vertical="center"/>
    </xf>
    <xf numFmtId="4" fontId="22" fillId="0" borderId="6" xfId="0" applyNumberFormat="1" applyFont="1" applyBorder="1" applyAlignment="1">
      <alignment vertical="center"/>
    </xf>
    <xf numFmtId="0" fontId="22" fillId="0" borderId="7" xfId="0" applyFont="1" applyBorder="1" applyAlignment="1">
      <alignment vertical="center"/>
    </xf>
    <xf numFmtId="4" fontId="22" fillId="0" borderId="8" xfId="0" applyNumberFormat="1" applyFont="1" applyBorder="1" applyAlignment="1">
      <alignment vertical="center"/>
    </xf>
    <xf numFmtId="0" fontId="23" fillId="0" borderId="0" xfId="0" applyFont="1"/>
    <xf numFmtId="0" fontId="4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>
      <alignment horizontal="center"/>
    </xf>
    <xf numFmtId="0" fontId="8" fillId="0" borderId="2" xfId="0" applyFont="1" applyBorder="1"/>
    <xf numFmtId="0" fontId="1" fillId="0" borderId="0" xfId="0" applyFont="1" applyAlignment="1">
      <alignment horizontal="left" vertical="center"/>
    </xf>
    <xf numFmtId="0" fontId="5" fillId="0" borderId="20" xfId="0" applyFont="1" applyBorder="1" applyAlignment="1">
      <alignment horizontal="center"/>
    </xf>
    <xf numFmtId="0" fontId="8" fillId="0" borderId="21" xfId="0" applyFont="1" applyBorder="1"/>
    <xf numFmtId="0" fontId="8" fillId="0" borderId="22" xfId="0" applyFont="1" applyBorder="1"/>
    <xf numFmtId="0" fontId="13" fillId="0" borderId="18" xfId="0" applyFont="1" applyBorder="1" applyAlignment="1">
      <alignment horizontal="center"/>
    </xf>
    <xf numFmtId="0" fontId="8" fillId="0" borderId="15" xfId="0" applyFont="1" applyBorder="1"/>
    <xf numFmtId="0" fontId="8" fillId="0" borderId="19" xfId="0" applyFont="1" applyBorder="1"/>
    <xf numFmtId="0" fontId="17" fillId="0" borderId="0" xfId="0" applyFont="1" applyAlignment="1">
      <alignment vertical="center"/>
    </xf>
  </cellXfs>
  <cellStyles count="1">
    <cellStyle name="Normal" xfId="0" builtinId="0"/>
  </cellStyles>
  <dxfs count="24"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4"/>
          <bgColor theme="4"/>
        </patternFill>
      </fill>
    </dxf>
  </dxfs>
  <tableStyles count="8">
    <tableStyle name="LISTA-style" pivot="0" count="3">
      <tableStyleElement type="headerRow" dxfId="23"/>
      <tableStyleElement type="firstRowStripe" dxfId="22"/>
      <tableStyleElement type="secondRowStripe" dxfId="21"/>
    </tableStyle>
    <tableStyle name="LISTA-style 2" pivot="0" count="3">
      <tableStyleElement type="headerRow" dxfId="20"/>
      <tableStyleElement type="firstRowStripe" dxfId="19"/>
      <tableStyleElement type="secondRowStripe" dxfId="18"/>
    </tableStyle>
    <tableStyle name="LISTA-style 3" pivot="0" count="3">
      <tableStyleElement type="headerRow" dxfId="17"/>
      <tableStyleElement type="firstRowStripe" dxfId="16"/>
      <tableStyleElement type="secondRowStripe" dxfId="15"/>
    </tableStyle>
    <tableStyle name="LISTA-style 4" pivot="0" count="3">
      <tableStyleElement type="headerRow" dxfId="14"/>
      <tableStyleElement type="firstRowStripe" dxfId="13"/>
      <tableStyleElement type="secondRowStripe" dxfId="12"/>
    </tableStyle>
    <tableStyle name="LISTA-style 5" pivot="0" count="3">
      <tableStyleElement type="headerRow" dxfId="11"/>
      <tableStyleElement type="firstRowStripe" dxfId="10"/>
      <tableStyleElement type="secondRowStripe" dxfId="9"/>
    </tableStyle>
    <tableStyle name="LISTA-style 6" pivot="0" count="3">
      <tableStyleElement type="headerRow" dxfId="8"/>
      <tableStyleElement type="firstRowStripe" dxfId="7"/>
      <tableStyleElement type="secondRowStripe" dxfId="6"/>
    </tableStyle>
    <tableStyle name="LISTA-style 7" pivot="0" count="3">
      <tableStyleElement type="headerRow" dxfId="5"/>
      <tableStyleElement type="firstRowStripe" dxfId="4"/>
      <tableStyleElement type="secondRowStripe" dxfId="3"/>
    </tableStyle>
    <tableStyle name="LISTA-style 8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able_1" displayName="Table_1" ref="A26:A32">
  <tableColumns count="1">
    <tableColumn id="1" name="TIPOLOGÍA"/>
  </tableColumns>
  <tableStyleInfo name="LISTA-style" showFirstColumn="1" showLastColumn="1" showRowStripes="1" showColumnStripes="0"/>
</table>
</file>

<file path=xl/tables/table2.xml><?xml version="1.0" encoding="utf-8"?>
<table xmlns="http://schemas.openxmlformats.org/spreadsheetml/2006/main" id="2" name="Table_2" displayName="Table_2" ref="D26:D37">
  <tableColumns count="1">
    <tableColumn id="1" name="INFRAESTRUCTURA"/>
  </tableColumns>
  <tableStyleInfo name="LISTA-style 2" showFirstColumn="1" showLastColumn="1" showRowStripes="1" showColumnStripes="0"/>
</table>
</file>

<file path=xl/tables/table3.xml><?xml version="1.0" encoding="utf-8"?>
<table xmlns="http://schemas.openxmlformats.org/spreadsheetml/2006/main" id="3" name="Table_3" displayName="Table_3" ref="E26:E36">
  <tableColumns count="1">
    <tableColumn id="1" name="EQUIPAMIENTO_1"/>
  </tableColumns>
  <tableStyleInfo name="LISTA-style 3" showFirstColumn="1" showLastColumn="1" showRowStripes="1" showColumnStripes="0"/>
</table>
</file>

<file path=xl/tables/table4.xml><?xml version="1.0" encoding="utf-8"?>
<table xmlns="http://schemas.openxmlformats.org/spreadsheetml/2006/main" id="4" name="Table_4" displayName="Table_4" ref="F26:F40">
  <tableColumns count="1">
    <tableColumn id="1" name="SERVICIOS"/>
  </tableColumns>
  <tableStyleInfo name="LISTA-style 4" showFirstColumn="1" showLastColumn="1" showRowStripes="1" showColumnStripes="0"/>
</table>
</file>

<file path=xl/tables/table5.xml><?xml version="1.0" encoding="utf-8"?>
<table xmlns="http://schemas.openxmlformats.org/spreadsheetml/2006/main" id="5" name="Table_5" displayName="Table_5" ref="G26:G38">
  <tableColumns count="1">
    <tableColumn id="1" name="ESTUDIOS"/>
  </tableColumns>
  <tableStyleInfo name="LISTA-style 5" showFirstColumn="1" showLastColumn="1" showRowStripes="1" showColumnStripes="0"/>
</table>
</file>

<file path=xl/tables/table6.xml><?xml version="1.0" encoding="utf-8"?>
<table xmlns="http://schemas.openxmlformats.org/spreadsheetml/2006/main" id="6" name="Table_6" displayName="Table_6" ref="H26:H39">
  <tableColumns count="1">
    <tableColumn id="1" name="INFRAESTRUCTURA_INSTITUCIONAL"/>
  </tableColumns>
  <tableStyleInfo name="LISTA-style 6" showFirstColumn="1" showLastColumn="1" showRowStripes="1" showColumnStripes="0"/>
</table>
</file>

<file path=xl/tables/table7.xml><?xml version="1.0" encoding="utf-8"?>
<table xmlns="http://schemas.openxmlformats.org/spreadsheetml/2006/main" id="7" name="Table_7" displayName="Table_7" ref="I26:I31">
  <tableColumns count="1">
    <tableColumn id="1" name="FORTALECIMIENTO_INSTITUCIONAL"/>
  </tableColumns>
  <tableStyleInfo name="LISTA-style 7" showFirstColumn="1" showLastColumn="1" showRowStripes="1" showColumnStripes="0"/>
</table>
</file>

<file path=xl/tables/table8.xml><?xml version="1.0" encoding="utf-8"?>
<table xmlns="http://schemas.openxmlformats.org/spreadsheetml/2006/main" id="8" name="Table_8" displayName="Table_8" ref="A44:B52">
  <tableColumns count="2">
    <tableColumn id="1" name="DESCRIPCION_GRUPO"/>
    <tableColumn id="2" name="GRUPO"/>
  </tableColumns>
  <tableStyleInfo name="LISTA-style 8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9966"/>
  </sheetPr>
  <dimension ref="A1:I1000"/>
  <sheetViews>
    <sheetView workbookViewId="0">
      <selection activeCell="A10" sqref="A10"/>
    </sheetView>
  </sheetViews>
  <sheetFormatPr baseColWidth="10" defaultColWidth="14.453125" defaultRowHeight="15" customHeight="1" x14ac:dyDescent="0.35"/>
  <cols>
    <col min="1" max="1" width="56" customWidth="1"/>
    <col min="2" max="9" width="11.453125" customWidth="1"/>
    <col min="10" max="26" width="10" customWidth="1"/>
  </cols>
  <sheetData>
    <row r="1" spans="1:9" ht="14.5" x14ac:dyDescent="0.35">
      <c r="A1" s="96" t="s">
        <v>0</v>
      </c>
      <c r="B1" s="97"/>
      <c r="C1" s="97"/>
    </row>
    <row r="2" spans="1:9" ht="90" customHeight="1" x14ac:dyDescent="0.35">
      <c r="A2" s="97"/>
      <c r="B2" s="97"/>
      <c r="C2" s="97"/>
    </row>
    <row r="3" spans="1:9" ht="15.75" customHeight="1" x14ac:dyDescent="0.35">
      <c r="A3" s="1" t="s">
        <v>1</v>
      </c>
      <c r="C3" s="98" t="s">
        <v>2</v>
      </c>
      <c r="D3" s="97"/>
      <c r="E3" s="97"/>
      <c r="F3" s="97"/>
      <c r="G3" s="97"/>
      <c r="H3" s="97"/>
      <c r="I3" s="97"/>
    </row>
    <row r="4" spans="1:9" ht="14.5" x14ac:dyDescent="0.35">
      <c r="A4" s="3" t="s">
        <v>3</v>
      </c>
      <c r="B4" s="4">
        <v>0</v>
      </c>
    </row>
    <row r="6" spans="1:9" ht="14.5" x14ac:dyDescent="0.35">
      <c r="A6" s="5" t="s">
        <v>4</v>
      </c>
    </row>
    <row r="7" spans="1:9" ht="14.5" x14ac:dyDescent="0.35">
      <c r="A7" s="3" t="s">
        <v>5</v>
      </c>
    </row>
    <row r="8" spans="1:9" ht="14.5" x14ac:dyDescent="0.35">
      <c r="A8" s="6" t="s">
        <v>6</v>
      </c>
      <c r="B8" s="7">
        <v>0</v>
      </c>
      <c r="C8" s="3" t="s">
        <v>7</v>
      </c>
    </row>
    <row r="9" spans="1:9" ht="14.5" x14ac:dyDescent="0.35">
      <c r="A9" s="6" t="s">
        <v>8</v>
      </c>
      <c r="B9" s="7">
        <v>0</v>
      </c>
      <c r="C9" s="3" t="s">
        <v>7</v>
      </c>
    </row>
    <row r="10" spans="1:9" ht="14.5" x14ac:dyDescent="0.35">
      <c r="A10" s="6" t="s">
        <v>9</v>
      </c>
      <c r="B10" s="7">
        <v>0</v>
      </c>
      <c r="C10" s="3" t="s">
        <v>7</v>
      </c>
    </row>
    <row r="11" spans="1:9" ht="14.5" x14ac:dyDescent="0.35">
      <c r="A11" s="6" t="s">
        <v>10</v>
      </c>
      <c r="B11" s="7">
        <v>0</v>
      </c>
      <c r="C11" s="3" t="s">
        <v>7</v>
      </c>
    </row>
    <row r="13" spans="1:9" ht="14.5" x14ac:dyDescent="0.35">
      <c r="A13" s="5" t="s">
        <v>11</v>
      </c>
    </row>
    <row r="15" spans="1:9" ht="14.5" x14ac:dyDescent="0.35">
      <c r="A15" s="8" t="s">
        <v>12</v>
      </c>
    </row>
    <row r="16" spans="1:9" ht="14.5" x14ac:dyDescent="0.35">
      <c r="A16" s="3" t="s">
        <v>13</v>
      </c>
    </row>
    <row r="17" spans="1:3" ht="14.5" x14ac:dyDescent="0.35">
      <c r="A17" s="6" t="s">
        <v>14</v>
      </c>
      <c r="B17" s="7">
        <v>0</v>
      </c>
      <c r="C17" s="3" t="s">
        <v>7</v>
      </c>
    </row>
    <row r="18" spans="1:3" ht="14.5" x14ac:dyDescent="0.35">
      <c r="A18" s="6" t="s">
        <v>15</v>
      </c>
      <c r="B18" s="7">
        <v>0</v>
      </c>
      <c r="C18" s="3" t="s">
        <v>7</v>
      </c>
    </row>
    <row r="19" spans="1:3" ht="14.5" x14ac:dyDescent="0.35">
      <c r="A19" s="6" t="s">
        <v>16</v>
      </c>
      <c r="B19" s="7">
        <v>0</v>
      </c>
      <c r="C19" s="3" t="s">
        <v>7</v>
      </c>
    </row>
    <row r="20" spans="1:3" ht="14.5" x14ac:dyDescent="0.35">
      <c r="A20" s="6" t="s">
        <v>17</v>
      </c>
      <c r="B20" s="7">
        <v>0</v>
      </c>
      <c r="C20" s="3" t="s">
        <v>7</v>
      </c>
    </row>
    <row r="21" spans="1:3" ht="15.75" customHeight="1" x14ac:dyDescent="0.35">
      <c r="A21" s="6" t="s">
        <v>18</v>
      </c>
      <c r="B21" s="7">
        <v>0</v>
      </c>
      <c r="C21" s="3" t="s">
        <v>7</v>
      </c>
    </row>
    <row r="22" spans="1:3" ht="15.75" customHeight="1" x14ac:dyDescent="0.35">
      <c r="A22" s="6" t="s">
        <v>19</v>
      </c>
      <c r="B22" s="7">
        <v>0</v>
      </c>
      <c r="C22" s="3" t="s">
        <v>7</v>
      </c>
    </row>
    <row r="23" spans="1:3" ht="15.75" customHeight="1" x14ac:dyDescent="0.35">
      <c r="A23" s="6" t="s">
        <v>20</v>
      </c>
      <c r="B23" s="7">
        <v>0</v>
      </c>
      <c r="C23" s="3" t="s">
        <v>7</v>
      </c>
    </row>
    <row r="24" spans="1:3" ht="15.75" customHeight="1" x14ac:dyDescent="0.35"/>
    <row r="25" spans="1:3" ht="15.75" customHeight="1" x14ac:dyDescent="0.35">
      <c r="A25" s="8" t="s">
        <v>21</v>
      </c>
    </row>
    <row r="26" spans="1:3" ht="15.75" customHeight="1" x14ac:dyDescent="0.35">
      <c r="A26" s="3" t="s">
        <v>22</v>
      </c>
    </row>
    <row r="27" spans="1:3" ht="15.75" customHeight="1" x14ac:dyDescent="0.35">
      <c r="A27" s="6" t="s">
        <v>23</v>
      </c>
      <c r="B27" s="7">
        <v>0</v>
      </c>
      <c r="C27" s="3" t="s">
        <v>7</v>
      </c>
    </row>
    <row r="28" spans="1:3" ht="15.75" customHeight="1" x14ac:dyDescent="0.35">
      <c r="A28" s="6" t="s">
        <v>23</v>
      </c>
      <c r="B28" s="7">
        <v>0</v>
      </c>
      <c r="C28" s="3" t="s">
        <v>7</v>
      </c>
    </row>
    <row r="29" spans="1:3" ht="15.75" customHeight="1" x14ac:dyDescent="0.35">
      <c r="A29" s="3" t="s">
        <v>24</v>
      </c>
    </row>
    <row r="30" spans="1:3" ht="15.75" customHeight="1" x14ac:dyDescent="0.35">
      <c r="A30" s="6" t="s">
        <v>23</v>
      </c>
      <c r="B30" s="7">
        <v>0</v>
      </c>
      <c r="C30" s="3" t="s">
        <v>7</v>
      </c>
    </row>
    <row r="31" spans="1:3" ht="15.75" customHeight="1" x14ac:dyDescent="0.35">
      <c r="A31" s="6" t="s">
        <v>23</v>
      </c>
      <c r="B31" s="7">
        <v>0</v>
      </c>
      <c r="C31" s="3" t="s">
        <v>7</v>
      </c>
    </row>
    <row r="32" spans="1:3" ht="15.75" customHeight="1" x14ac:dyDescent="0.35"/>
    <row r="33" spans="1:1" ht="15.75" customHeight="1" x14ac:dyDescent="0.35">
      <c r="A33" s="9" t="s">
        <v>25</v>
      </c>
    </row>
    <row r="34" spans="1:1" ht="15.75" customHeight="1" x14ac:dyDescent="0.35">
      <c r="A34" s="9" t="s">
        <v>26</v>
      </c>
    </row>
    <row r="35" spans="1:1" ht="15.75" customHeight="1" x14ac:dyDescent="0.35">
      <c r="A35" s="9" t="s">
        <v>27</v>
      </c>
    </row>
    <row r="36" spans="1:1" ht="15.75" customHeight="1" x14ac:dyDescent="0.35">
      <c r="A36" s="9"/>
    </row>
    <row r="37" spans="1:1" ht="15.75" customHeight="1" x14ac:dyDescent="0.35"/>
    <row r="38" spans="1:1" ht="15.75" customHeight="1" x14ac:dyDescent="0.35"/>
    <row r="39" spans="1:1" ht="15.75" customHeight="1" x14ac:dyDescent="0.35"/>
    <row r="40" spans="1:1" ht="15.75" customHeight="1" x14ac:dyDescent="0.35"/>
    <row r="41" spans="1:1" ht="15.75" customHeight="1" x14ac:dyDescent="0.35"/>
    <row r="42" spans="1:1" ht="15.75" customHeight="1" x14ac:dyDescent="0.35"/>
    <row r="43" spans="1:1" ht="15.75" customHeight="1" x14ac:dyDescent="0.35"/>
    <row r="44" spans="1:1" ht="15.75" customHeight="1" x14ac:dyDescent="0.35"/>
    <row r="45" spans="1:1" ht="15.75" customHeight="1" x14ac:dyDescent="0.35"/>
    <row r="46" spans="1:1" ht="15.75" customHeight="1" x14ac:dyDescent="0.35"/>
    <row r="47" spans="1:1" ht="15.75" customHeight="1" x14ac:dyDescent="0.35"/>
    <row r="48" spans="1:1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2">
    <mergeCell ref="A1:C2"/>
    <mergeCell ref="C3:I3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0"/>
  <sheetViews>
    <sheetView tabSelected="1" workbookViewId="0">
      <selection activeCell="J1" sqref="J1"/>
    </sheetView>
  </sheetViews>
  <sheetFormatPr baseColWidth="10" defaultColWidth="14.453125" defaultRowHeight="15" customHeight="1" x14ac:dyDescent="0.35"/>
  <cols>
    <col min="1" max="26" width="10" customWidth="1"/>
  </cols>
  <sheetData>
    <row r="1" spans="1:20" ht="90" customHeight="1" x14ac:dyDescent="0.35">
      <c r="A1" s="107" t="str">
        <f>'Flujo Financiero Proyecto'!A1</f>
        <v>Nombre del Proponente</v>
      </c>
      <c r="B1" s="97"/>
      <c r="C1" s="97"/>
      <c r="D1" s="97"/>
      <c r="E1" s="97"/>
      <c r="F1" s="97"/>
      <c r="G1" s="97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</row>
    <row r="2" spans="1:20" ht="15.75" customHeight="1" x14ac:dyDescent="0.35">
      <c r="A2" s="1" t="s">
        <v>11</v>
      </c>
    </row>
    <row r="3" spans="1:20" ht="14.5" x14ac:dyDescent="0.35">
      <c r="A3" s="8" t="s">
        <v>143</v>
      </c>
    </row>
    <row r="5" spans="1:20" ht="36" customHeight="1" x14ac:dyDescent="0.35">
      <c r="A5" s="81" t="s">
        <v>121</v>
      </c>
      <c r="B5" s="82" t="s">
        <v>122</v>
      </c>
      <c r="C5" s="83" t="s">
        <v>102</v>
      </c>
      <c r="D5" s="84" t="s">
        <v>87</v>
      </c>
      <c r="E5" s="85" t="s">
        <v>144</v>
      </c>
      <c r="F5" s="83" t="s">
        <v>105</v>
      </c>
      <c r="G5" s="86" t="s">
        <v>139</v>
      </c>
    </row>
    <row r="6" spans="1:20" ht="15.75" customHeight="1" x14ac:dyDescent="0.35">
      <c r="A6" s="87"/>
      <c r="B6" s="88"/>
      <c r="C6" s="89"/>
      <c r="D6" s="90"/>
      <c r="E6" s="91"/>
      <c r="F6" s="92"/>
      <c r="G6" s="93"/>
    </row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">
    <mergeCell ref="A1:G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000"/>
  <sheetViews>
    <sheetView workbookViewId="0"/>
  </sheetViews>
  <sheetFormatPr baseColWidth="10" defaultColWidth="14.453125" defaultRowHeight="15" customHeight="1" x14ac:dyDescent="0.35"/>
  <cols>
    <col min="1" max="1" width="21.26953125" customWidth="1"/>
    <col min="2" max="2" width="10" customWidth="1"/>
    <col min="3" max="3" width="13.26953125" customWidth="1"/>
    <col min="4" max="4" width="23.26953125" customWidth="1"/>
    <col min="5" max="5" width="16.26953125" customWidth="1"/>
    <col min="6" max="6" width="11.453125" customWidth="1"/>
    <col min="7" max="7" width="11.08984375" customWidth="1"/>
    <col min="8" max="9" width="32.54296875" customWidth="1"/>
    <col min="10" max="26" width="10" customWidth="1"/>
  </cols>
  <sheetData>
    <row r="2" spans="1:6" ht="14.5" x14ac:dyDescent="0.35">
      <c r="A2" s="3" t="s">
        <v>145</v>
      </c>
      <c r="D2" s="3" t="s">
        <v>146</v>
      </c>
      <c r="E2" s="3" t="s">
        <v>147</v>
      </c>
      <c r="F2" s="3" t="s">
        <v>148</v>
      </c>
    </row>
    <row r="3" spans="1:6" ht="14.5" x14ac:dyDescent="0.35">
      <c r="A3" s="3" t="s">
        <v>149</v>
      </c>
      <c r="D3" s="3" t="s">
        <v>150</v>
      </c>
      <c r="E3" s="3">
        <v>1</v>
      </c>
      <c r="F3" s="20">
        <v>527</v>
      </c>
    </row>
    <row r="4" spans="1:6" ht="14.5" x14ac:dyDescent="0.35">
      <c r="A4" s="3" t="s">
        <v>151</v>
      </c>
      <c r="D4" s="3" t="s">
        <v>152</v>
      </c>
      <c r="E4" s="3">
        <v>2</v>
      </c>
      <c r="F4" s="20">
        <v>553</v>
      </c>
    </row>
    <row r="5" spans="1:6" ht="14.5" x14ac:dyDescent="0.35">
      <c r="D5" s="3" t="s">
        <v>153</v>
      </c>
      <c r="E5" s="3">
        <v>3</v>
      </c>
      <c r="F5" s="20">
        <v>585</v>
      </c>
    </row>
    <row r="6" spans="1:6" ht="14.5" x14ac:dyDescent="0.35">
      <c r="D6" s="3" t="s">
        <v>154</v>
      </c>
      <c r="E6" s="3">
        <v>4</v>
      </c>
      <c r="F6" s="20">
        <v>622</v>
      </c>
    </row>
    <row r="7" spans="1:6" ht="14.5" x14ac:dyDescent="0.35">
      <c r="D7" s="3" t="s">
        <v>155</v>
      </c>
      <c r="E7" s="3">
        <v>5</v>
      </c>
      <c r="F7" s="20">
        <v>675</v>
      </c>
    </row>
    <row r="8" spans="1:6" ht="14.5" x14ac:dyDescent="0.35">
      <c r="D8" s="3" t="s">
        <v>156</v>
      </c>
      <c r="E8" s="3">
        <v>6</v>
      </c>
      <c r="F8" s="20">
        <v>733</v>
      </c>
    </row>
    <row r="9" spans="1:6" ht="14.5" x14ac:dyDescent="0.35">
      <c r="D9" s="3" t="s">
        <v>157</v>
      </c>
      <c r="E9" s="3">
        <v>7</v>
      </c>
      <c r="F9" s="20">
        <v>817</v>
      </c>
    </row>
    <row r="10" spans="1:6" ht="14.5" x14ac:dyDescent="0.35">
      <c r="D10" s="3" t="s">
        <v>158</v>
      </c>
      <c r="E10" s="3">
        <v>8</v>
      </c>
      <c r="F10" s="20">
        <v>901</v>
      </c>
    </row>
    <row r="11" spans="1:6" ht="14.5" x14ac:dyDescent="0.35">
      <c r="D11" s="3" t="s">
        <v>159</v>
      </c>
      <c r="E11" s="3">
        <v>9</v>
      </c>
      <c r="F11" s="20">
        <v>986</v>
      </c>
    </row>
    <row r="12" spans="1:6" ht="14.5" x14ac:dyDescent="0.35">
      <c r="D12" s="3" t="s">
        <v>160</v>
      </c>
      <c r="E12" s="3">
        <v>10</v>
      </c>
      <c r="F12" s="20">
        <v>1086</v>
      </c>
    </row>
    <row r="13" spans="1:6" ht="14.5" x14ac:dyDescent="0.35">
      <c r="D13" s="3" t="s">
        <v>161</v>
      </c>
      <c r="E13" s="3">
        <v>11</v>
      </c>
      <c r="F13" s="20">
        <v>1212</v>
      </c>
    </row>
    <row r="14" spans="1:6" ht="14.5" x14ac:dyDescent="0.35">
      <c r="D14" s="3" t="s">
        <v>162</v>
      </c>
      <c r="E14" s="3">
        <v>12</v>
      </c>
      <c r="F14" s="20">
        <v>1412</v>
      </c>
    </row>
    <row r="15" spans="1:6" ht="14.5" x14ac:dyDescent="0.35">
      <c r="D15" s="3" t="s">
        <v>163</v>
      </c>
      <c r="E15" s="3">
        <v>13</v>
      </c>
      <c r="F15" s="20">
        <v>1676</v>
      </c>
    </row>
    <row r="16" spans="1:6" ht="14.5" x14ac:dyDescent="0.35">
      <c r="D16" s="3" t="s">
        <v>164</v>
      </c>
      <c r="E16" s="3">
        <v>14</v>
      </c>
      <c r="F16" s="20">
        <v>1760</v>
      </c>
    </row>
    <row r="17" spans="1:9" ht="14.5" x14ac:dyDescent="0.35">
      <c r="D17" s="3" t="s">
        <v>165</v>
      </c>
      <c r="E17" s="3">
        <v>15</v>
      </c>
      <c r="F17" s="20">
        <v>2034</v>
      </c>
    </row>
    <row r="18" spans="1:9" ht="14.5" x14ac:dyDescent="0.35">
      <c r="D18" s="3" t="s">
        <v>166</v>
      </c>
      <c r="E18" s="3">
        <v>16</v>
      </c>
      <c r="F18" s="20">
        <v>2308</v>
      </c>
    </row>
    <row r="19" spans="1:9" ht="14.5" x14ac:dyDescent="0.35">
      <c r="D19" s="3" t="s">
        <v>167</v>
      </c>
      <c r="E19" s="3">
        <v>17</v>
      </c>
      <c r="F19" s="20">
        <v>2472</v>
      </c>
    </row>
    <row r="20" spans="1:9" ht="14.5" x14ac:dyDescent="0.35">
      <c r="D20" s="3" t="s">
        <v>168</v>
      </c>
      <c r="E20" s="3">
        <v>18</v>
      </c>
      <c r="F20" s="20">
        <v>2641</v>
      </c>
    </row>
    <row r="21" spans="1:9" ht="15.75" customHeight="1" x14ac:dyDescent="0.35">
      <c r="D21" s="3" t="s">
        <v>169</v>
      </c>
      <c r="E21" s="3">
        <v>19</v>
      </c>
      <c r="F21" s="20">
        <v>2967</v>
      </c>
    </row>
    <row r="22" spans="1:9" ht="15.75" customHeight="1" x14ac:dyDescent="0.35">
      <c r="D22" s="3" t="s">
        <v>170</v>
      </c>
      <c r="E22" s="3">
        <v>20</v>
      </c>
      <c r="F22" s="20">
        <v>3542</v>
      </c>
    </row>
    <row r="23" spans="1:9" ht="15.75" customHeight="1" x14ac:dyDescent="0.35"/>
    <row r="24" spans="1:9" ht="15.75" customHeight="1" x14ac:dyDescent="0.35"/>
    <row r="25" spans="1:9" ht="15.75" customHeight="1" x14ac:dyDescent="0.35"/>
    <row r="26" spans="1:9" ht="15.75" customHeight="1" x14ac:dyDescent="0.35">
      <c r="A26" s="94" t="s">
        <v>171</v>
      </c>
      <c r="B26" s="3" t="s">
        <v>172</v>
      </c>
      <c r="C26" s="3" t="s">
        <v>173</v>
      </c>
      <c r="D26" s="94" t="s">
        <v>174</v>
      </c>
      <c r="E26" s="94" t="s">
        <v>175</v>
      </c>
      <c r="F26" s="94" t="s">
        <v>176</v>
      </c>
      <c r="G26" s="94" t="s">
        <v>177</v>
      </c>
      <c r="H26" s="94" t="s">
        <v>178</v>
      </c>
      <c r="I26" s="94" t="s">
        <v>179</v>
      </c>
    </row>
    <row r="27" spans="1:9" ht="15.75" customHeight="1" x14ac:dyDescent="0.35">
      <c r="A27" s="95" t="s">
        <v>174</v>
      </c>
      <c r="B27" s="3" t="s">
        <v>180</v>
      </c>
      <c r="C27" s="3" t="s">
        <v>181</v>
      </c>
      <c r="D27" s="95" t="s">
        <v>182</v>
      </c>
      <c r="E27" s="95" t="s">
        <v>182</v>
      </c>
      <c r="F27" s="95" t="s">
        <v>183</v>
      </c>
      <c r="G27" s="95" t="s">
        <v>184</v>
      </c>
      <c r="H27" s="95" t="s">
        <v>182</v>
      </c>
      <c r="I27" s="95" t="s">
        <v>185</v>
      </c>
    </row>
    <row r="28" spans="1:9" ht="15.75" customHeight="1" x14ac:dyDescent="0.35">
      <c r="A28" s="95" t="s">
        <v>175</v>
      </c>
      <c r="B28" s="3" t="s">
        <v>186</v>
      </c>
      <c r="C28" s="3" t="s">
        <v>187</v>
      </c>
      <c r="D28" s="95" t="s">
        <v>188</v>
      </c>
      <c r="E28" s="95" t="s">
        <v>188</v>
      </c>
      <c r="F28" s="95" t="s">
        <v>189</v>
      </c>
      <c r="G28" s="95" t="s">
        <v>190</v>
      </c>
      <c r="H28" s="95" t="s">
        <v>188</v>
      </c>
      <c r="I28" s="95" t="s">
        <v>191</v>
      </c>
    </row>
    <row r="29" spans="1:9" ht="15.75" customHeight="1" x14ac:dyDescent="0.35">
      <c r="A29" s="95" t="s">
        <v>176</v>
      </c>
      <c r="B29" s="3" t="s">
        <v>192</v>
      </c>
      <c r="C29" s="3" t="s">
        <v>193</v>
      </c>
      <c r="D29" s="95" t="s">
        <v>194</v>
      </c>
      <c r="E29" s="95" t="s">
        <v>195</v>
      </c>
      <c r="F29" s="95" t="s">
        <v>185</v>
      </c>
      <c r="G29" s="95" t="s">
        <v>196</v>
      </c>
      <c r="H29" s="95" t="s">
        <v>194</v>
      </c>
      <c r="I29" s="95" t="s">
        <v>197</v>
      </c>
    </row>
    <row r="30" spans="1:9" ht="15.75" customHeight="1" x14ac:dyDescent="0.35">
      <c r="A30" s="95" t="s">
        <v>177</v>
      </c>
      <c r="B30" s="3" t="s">
        <v>198</v>
      </c>
      <c r="C30" s="3" t="s">
        <v>199</v>
      </c>
      <c r="D30" s="95" t="s">
        <v>200</v>
      </c>
      <c r="E30" s="95" t="s">
        <v>201</v>
      </c>
      <c r="F30" s="95" t="s">
        <v>191</v>
      </c>
      <c r="G30" s="95" t="s">
        <v>202</v>
      </c>
      <c r="H30" s="95" t="s">
        <v>200</v>
      </c>
      <c r="I30" s="95" t="s">
        <v>203</v>
      </c>
    </row>
    <row r="31" spans="1:9" ht="15.75" customHeight="1" x14ac:dyDescent="0.35">
      <c r="A31" s="95" t="s">
        <v>178</v>
      </c>
      <c r="B31" s="3" t="s">
        <v>204</v>
      </c>
      <c r="C31" s="3" t="s">
        <v>205</v>
      </c>
      <c r="D31" s="95" t="s">
        <v>206</v>
      </c>
      <c r="E31" s="95" t="s">
        <v>207</v>
      </c>
      <c r="F31" s="95" t="s">
        <v>197</v>
      </c>
      <c r="G31" s="95" t="s">
        <v>208</v>
      </c>
      <c r="H31" s="95" t="s">
        <v>195</v>
      </c>
      <c r="I31" s="95" t="s">
        <v>209</v>
      </c>
    </row>
    <row r="32" spans="1:9" ht="15.75" customHeight="1" x14ac:dyDescent="0.35">
      <c r="A32" s="95" t="s">
        <v>179</v>
      </c>
      <c r="B32" s="3" t="s">
        <v>210</v>
      </c>
      <c r="C32" s="3" t="s">
        <v>211</v>
      </c>
      <c r="D32" s="95" t="s">
        <v>207</v>
      </c>
      <c r="E32" s="95" t="s">
        <v>212</v>
      </c>
      <c r="F32" s="95" t="s">
        <v>203</v>
      </c>
      <c r="G32" s="95" t="s">
        <v>213</v>
      </c>
      <c r="H32" s="95" t="s">
        <v>206</v>
      </c>
    </row>
    <row r="33" spans="1:8" ht="15.75" customHeight="1" x14ac:dyDescent="0.35">
      <c r="D33" s="95" t="s">
        <v>212</v>
      </c>
      <c r="E33" s="95" t="s">
        <v>214</v>
      </c>
      <c r="F33" s="95" t="s">
        <v>215</v>
      </c>
      <c r="G33" s="95" t="s">
        <v>206</v>
      </c>
      <c r="H33" s="95" t="s">
        <v>207</v>
      </c>
    </row>
    <row r="34" spans="1:8" ht="15.75" customHeight="1" x14ac:dyDescent="0.35">
      <c r="D34" s="95" t="s">
        <v>214</v>
      </c>
      <c r="E34" s="95" t="s">
        <v>216</v>
      </c>
      <c r="F34" s="95" t="s">
        <v>217</v>
      </c>
      <c r="G34" s="95" t="s">
        <v>218</v>
      </c>
      <c r="H34" s="95" t="s">
        <v>212</v>
      </c>
    </row>
    <row r="35" spans="1:8" ht="15.75" customHeight="1" x14ac:dyDescent="0.35">
      <c r="D35" s="95" t="s">
        <v>216</v>
      </c>
      <c r="E35" s="95" t="s">
        <v>219</v>
      </c>
      <c r="F35" s="95" t="s">
        <v>209</v>
      </c>
      <c r="G35" s="95" t="s">
        <v>220</v>
      </c>
      <c r="H35" s="95" t="s">
        <v>201</v>
      </c>
    </row>
    <row r="36" spans="1:8" ht="15.75" customHeight="1" x14ac:dyDescent="0.35">
      <c r="D36" s="95" t="s">
        <v>219</v>
      </c>
      <c r="E36" s="95" t="s">
        <v>221</v>
      </c>
      <c r="F36" s="95" t="s">
        <v>222</v>
      </c>
      <c r="G36" s="95" t="s">
        <v>223</v>
      </c>
      <c r="H36" s="95" t="s">
        <v>214</v>
      </c>
    </row>
    <row r="37" spans="1:8" ht="15.75" customHeight="1" x14ac:dyDescent="0.35">
      <c r="D37" s="95" t="s">
        <v>221</v>
      </c>
      <c r="F37" s="95" t="s">
        <v>224</v>
      </c>
      <c r="G37" s="95" t="s">
        <v>225</v>
      </c>
      <c r="H37" s="95" t="s">
        <v>216</v>
      </c>
    </row>
    <row r="38" spans="1:8" ht="15.75" customHeight="1" x14ac:dyDescent="0.35">
      <c r="F38" s="95" t="s">
        <v>226</v>
      </c>
      <c r="G38" s="95" t="s">
        <v>227</v>
      </c>
      <c r="H38" s="95" t="s">
        <v>219</v>
      </c>
    </row>
    <row r="39" spans="1:8" ht="15.75" customHeight="1" x14ac:dyDescent="0.35">
      <c r="F39" s="95" t="s">
        <v>228</v>
      </c>
      <c r="H39" s="95" t="s">
        <v>221</v>
      </c>
    </row>
    <row r="40" spans="1:8" ht="15.75" customHeight="1" x14ac:dyDescent="0.35">
      <c r="F40" s="95" t="s">
        <v>229</v>
      </c>
    </row>
    <row r="41" spans="1:8" ht="15.75" customHeight="1" x14ac:dyDescent="0.35"/>
    <row r="42" spans="1:8" ht="15.75" customHeight="1" x14ac:dyDescent="0.35"/>
    <row r="43" spans="1:8" ht="15.75" customHeight="1" x14ac:dyDescent="0.35"/>
    <row r="44" spans="1:8" ht="15.75" customHeight="1" x14ac:dyDescent="0.35">
      <c r="A44" s="94" t="s">
        <v>230</v>
      </c>
      <c r="B44" s="94" t="s">
        <v>231</v>
      </c>
    </row>
    <row r="45" spans="1:8" ht="15.75" customHeight="1" x14ac:dyDescent="0.35">
      <c r="A45" s="95" t="s">
        <v>232</v>
      </c>
      <c r="B45" s="95" t="s">
        <v>233</v>
      </c>
    </row>
    <row r="46" spans="1:8" ht="15.75" customHeight="1" x14ac:dyDescent="0.35">
      <c r="A46" s="95" t="s">
        <v>234</v>
      </c>
      <c r="B46" s="95" t="s">
        <v>235</v>
      </c>
    </row>
    <row r="47" spans="1:8" ht="15.75" customHeight="1" x14ac:dyDescent="0.35">
      <c r="A47" s="95" t="s">
        <v>236</v>
      </c>
      <c r="B47" s="95" t="s">
        <v>237</v>
      </c>
    </row>
    <row r="48" spans="1:8" ht="15.75" customHeight="1" x14ac:dyDescent="0.35">
      <c r="A48" s="95" t="s">
        <v>238</v>
      </c>
      <c r="B48" s="95" t="s">
        <v>239</v>
      </c>
    </row>
    <row r="49" spans="1:2" ht="15.75" customHeight="1" x14ac:dyDescent="0.35">
      <c r="A49" s="95" t="s">
        <v>240</v>
      </c>
      <c r="B49" s="95" t="s">
        <v>241</v>
      </c>
    </row>
    <row r="50" spans="1:2" ht="15.75" customHeight="1" x14ac:dyDescent="0.35">
      <c r="A50" s="95" t="s">
        <v>242</v>
      </c>
      <c r="B50" s="95" t="s">
        <v>243</v>
      </c>
    </row>
    <row r="51" spans="1:2" ht="15.75" customHeight="1" x14ac:dyDescent="0.35">
      <c r="A51" s="95" t="s">
        <v>244</v>
      </c>
      <c r="B51" s="95" t="s">
        <v>245</v>
      </c>
    </row>
    <row r="52" spans="1:2" ht="15.75" customHeight="1" x14ac:dyDescent="0.35">
      <c r="A52" s="95" t="s">
        <v>246</v>
      </c>
      <c r="B52" s="95" t="s">
        <v>247</v>
      </c>
    </row>
    <row r="53" spans="1:2" ht="15.75" customHeight="1" x14ac:dyDescent="0.35"/>
    <row r="54" spans="1:2" ht="15.75" customHeight="1" x14ac:dyDescent="0.35"/>
    <row r="55" spans="1:2" ht="15.75" customHeight="1" x14ac:dyDescent="0.35"/>
    <row r="56" spans="1:2" ht="15.75" customHeight="1" x14ac:dyDescent="0.35"/>
    <row r="57" spans="1:2" ht="15.75" customHeight="1" x14ac:dyDescent="0.35"/>
    <row r="58" spans="1:2" ht="15.75" customHeight="1" x14ac:dyDescent="0.35"/>
    <row r="59" spans="1:2" ht="15.75" customHeight="1" x14ac:dyDescent="0.35"/>
    <row r="60" spans="1:2" ht="15.75" customHeight="1" x14ac:dyDescent="0.35"/>
    <row r="61" spans="1:2" ht="15.75" customHeight="1" x14ac:dyDescent="0.35"/>
    <row r="62" spans="1:2" ht="15.75" customHeight="1" x14ac:dyDescent="0.35"/>
    <row r="63" spans="1:2" ht="15.75" customHeight="1" x14ac:dyDescent="0.35"/>
    <row r="64" spans="1:2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pageMargins left="0.7" right="0.7" top="0.75" bottom="0.75" header="0" footer="0"/>
  <pageSetup orientation="landscape"/>
  <tableParts count="8">
    <tablePart r:id="rId1"/>
    <tablePart r:id="rId2"/>
    <tablePart r:id="rId3"/>
    <tablePart r:id="rId4"/>
    <tablePart r:id="rId5"/>
    <tablePart r:id="rId6"/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9966"/>
  </sheetPr>
  <dimension ref="A1:L1000"/>
  <sheetViews>
    <sheetView workbookViewId="0">
      <selection sqref="A1:C2"/>
    </sheetView>
  </sheetViews>
  <sheetFormatPr baseColWidth="10" defaultColWidth="14.453125" defaultRowHeight="15" customHeight="1" x14ac:dyDescent="0.35"/>
  <cols>
    <col min="1" max="1" width="50.7265625" customWidth="1"/>
    <col min="2" max="2" width="14.08984375" customWidth="1"/>
    <col min="3" max="26" width="10" customWidth="1"/>
  </cols>
  <sheetData>
    <row r="1" spans="1:12" ht="14.5" x14ac:dyDescent="0.35">
      <c r="A1" s="96" t="str">
        <f>'Flujo Financiero Proyecto'!A1</f>
        <v>Nombre del Proponente</v>
      </c>
      <c r="B1" s="97"/>
      <c r="C1" s="97"/>
    </row>
    <row r="2" spans="1:12" ht="90" customHeight="1" x14ac:dyDescent="0.35">
      <c r="A2" s="99"/>
      <c r="B2" s="99"/>
      <c r="C2" s="99"/>
      <c r="F2" s="10"/>
      <c r="G2" s="10"/>
      <c r="H2" s="10"/>
      <c r="I2" s="10"/>
      <c r="J2" s="10"/>
      <c r="K2" s="10"/>
      <c r="L2" s="10"/>
    </row>
    <row r="3" spans="1:12" ht="14.5" x14ac:dyDescent="0.35">
      <c r="A3" s="11" t="s">
        <v>28</v>
      </c>
      <c r="B3" s="12" t="s">
        <v>29</v>
      </c>
      <c r="C3" s="12" t="s">
        <v>30</v>
      </c>
      <c r="D3" s="12" t="s">
        <v>31</v>
      </c>
      <c r="E3" s="12" t="s">
        <v>32</v>
      </c>
      <c r="F3" s="12" t="s">
        <v>33</v>
      </c>
      <c r="G3" s="12" t="s">
        <v>34</v>
      </c>
      <c r="H3" s="12" t="s">
        <v>35</v>
      </c>
      <c r="I3" s="12" t="s">
        <v>36</v>
      </c>
      <c r="J3" s="12" t="s">
        <v>37</v>
      </c>
      <c r="K3" s="12" t="s">
        <v>38</v>
      </c>
      <c r="L3" s="13" t="s">
        <v>39</v>
      </c>
    </row>
    <row r="4" spans="1:12" ht="15.75" customHeight="1" x14ac:dyDescent="0.35">
      <c r="A4" s="14" t="s">
        <v>40</v>
      </c>
      <c r="B4" s="15">
        <v>2022</v>
      </c>
      <c r="C4" s="15">
        <v>2023</v>
      </c>
      <c r="D4" s="15">
        <v>2024</v>
      </c>
      <c r="E4" s="15">
        <v>2025</v>
      </c>
      <c r="F4" s="15">
        <v>2026</v>
      </c>
      <c r="G4" s="15">
        <v>2027</v>
      </c>
      <c r="H4" s="15">
        <v>2028</v>
      </c>
      <c r="I4" s="15">
        <v>2029</v>
      </c>
      <c r="J4" s="15">
        <v>2030</v>
      </c>
      <c r="K4" s="15">
        <v>2031</v>
      </c>
      <c r="L4" s="16">
        <v>2032</v>
      </c>
    </row>
    <row r="5" spans="1:12" ht="14.5" x14ac:dyDescent="0.35">
      <c r="A5" s="17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14.5" x14ac:dyDescent="0.35">
      <c r="A6" s="17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14.5" x14ac:dyDescent="0.35">
      <c r="A7" s="5" t="s">
        <v>41</v>
      </c>
      <c r="B7" s="18">
        <f t="shared" ref="B7:L7" si="0">+B9</f>
        <v>0</v>
      </c>
      <c r="C7" s="18">
        <f t="shared" si="0"/>
        <v>0</v>
      </c>
      <c r="D7" s="18">
        <f t="shared" si="0"/>
        <v>0</v>
      </c>
      <c r="E7" s="18">
        <f t="shared" si="0"/>
        <v>0</v>
      </c>
      <c r="F7" s="18">
        <f t="shared" si="0"/>
        <v>0</v>
      </c>
      <c r="G7" s="18">
        <f t="shared" si="0"/>
        <v>0</v>
      </c>
      <c r="H7" s="18">
        <f t="shared" si="0"/>
        <v>0</v>
      </c>
      <c r="I7" s="18">
        <f t="shared" si="0"/>
        <v>0</v>
      </c>
      <c r="J7" s="18">
        <f t="shared" si="0"/>
        <v>0</v>
      </c>
      <c r="K7" s="18">
        <f t="shared" si="0"/>
        <v>0</v>
      </c>
      <c r="L7" s="18">
        <f t="shared" si="0"/>
        <v>0</v>
      </c>
    </row>
    <row r="8" spans="1:12" ht="14.5" x14ac:dyDescent="0.35">
      <c r="A8" s="5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</row>
    <row r="9" spans="1:12" ht="15.75" customHeight="1" x14ac:dyDescent="0.35">
      <c r="A9" s="19" t="s">
        <v>5</v>
      </c>
      <c r="B9" s="20">
        <f t="shared" ref="B9:L9" si="1">+B10+B11+B12</f>
        <v>0</v>
      </c>
      <c r="C9" s="20">
        <f t="shared" si="1"/>
        <v>0</v>
      </c>
      <c r="D9" s="20">
        <f t="shared" si="1"/>
        <v>0</v>
      </c>
      <c r="E9" s="20">
        <f t="shared" si="1"/>
        <v>0</v>
      </c>
      <c r="F9" s="20">
        <f t="shared" si="1"/>
        <v>0</v>
      </c>
      <c r="G9" s="20">
        <f t="shared" si="1"/>
        <v>0</v>
      </c>
      <c r="H9" s="20">
        <f t="shared" si="1"/>
        <v>0</v>
      </c>
      <c r="I9" s="20">
        <f t="shared" si="1"/>
        <v>0</v>
      </c>
      <c r="J9" s="20">
        <f t="shared" si="1"/>
        <v>0</v>
      </c>
      <c r="K9" s="20">
        <f t="shared" si="1"/>
        <v>0</v>
      </c>
      <c r="L9" s="20">
        <f t="shared" si="1"/>
        <v>0</v>
      </c>
    </row>
    <row r="10" spans="1:12" ht="14.5" x14ac:dyDescent="0.35">
      <c r="A10" s="21" t="s">
        <v>23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</row>
    <row r="11" spans="1:12" ht="14.5" x14ac:dyDescent="0.35">
      <c r="A11" s="23" t="s">
        <v>23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5"/>
    </row>
    <row r="12" spans="1:12" ht="15.75" customHeight="1" x14ac:dyDescent="0.35">
      <c r="A12" s="26" t="s">
        <v>23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8"/>
    </row>
    <row r="13" spans="1:12" ht="14.5" x14ac:dyDescent="0.35"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</row>
    <row r="14" spans="1:12" ht="14.5" x14ac:dyDescent="0.35">
      <c r="A14" s="5" t="s">
        <v>42</v>
      </c>
      <c r="B14" s="18">
        <f t="shared" ref="B14:L14" si="2">+B16+B35</f>
        <v>0</v>
      </c>
      <c r="C14" s="18">
        <f t="shared" si="2"/>
        <v>0</v>
      </c>
      <c r="D14" s="18">
        <f t="shared" si="2"/>
        <v>0</v>
      </c>
      <c r="E14" s="18">
        <f t="shared" si="2"/>
        <v>0</v>
      </c>
      <c r="F14" s="18">
        <f t="shared" si="2"/>
        <v>0</v>
      </c>
      <c r="G14" s="18">
        <f t="shared" si="2"/>
        <v>0</v>
      </c>
      <c r="H14" s="18">
        <f t="shared" si="2"/>
        <v>0</v>
      </c>
      <c r="I14" s="18">
        <f t="shared" si="2"/>
        <v>0</v>
      </c>
      <c r="J14" s="18">
        <f t="shared" si="2"/>
        <v>0</v>
      </c>
      <c r="K14" s="18">
        <f t="shared" si="2"/>
        <v>0</v>
      </c>
      <c r="L14" s="18">
        <f t="shared" si="2"/>
        <v>0</v>
      </c>
    </row>
    <row r="15" spans="1:12" ht="14.5" x14ac:dyDescent="0.35"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</row>
    <row r="16" spans="1:12" ht="14.5" x14ac:dyDescent="0.35">
      <c r="A16" s="8" t="s">
        <v>43</v>
      </c>
      <c r="B16" s="20">
        <f t="shared" ref="B16:L16" si="3">+B18+B22+B26+B30</f>
        <v>0</v>
      </c>
      <c r="C16" s="20">
        <f t="shared" si="3"/>
        <v>0</v>
      </c>
      <c r="D16" s="20">
        <f t="shared" si="3"/>
        <v>0</v>
      </c>
      <c r="E16" s="20">
        <f t="shared" si="3"/>
        <v>0</v>
      </c>
      <c r="F16" s="20">
        <f t="shared" si="3"/>
        <v>0</v>
      </c>
      <c r="G16" s="20">
        <f t="shared" si="3"/>
        <v>0</v>
      </c>
      <c r="H16" s="20">
        <f t="shared" si="3"/>
        <v>0</v>
      </c>
      <c r="I16" s="20">
        <f t="shared" si="3"/>
        <v>0</v>
      </c>
      <c r="J16" s="20">
        <f t="shared" si="3"/>
        <v>0</v>
      </c>
      <c r="K16" s="20">
        <f t="shared" si="3"/>
        <v>0</v>
      </c>
      <c r="L16" s="20">
        <f t="shared" si="3"/>
        <v>0</v>
      </c>
    </row>
    <row r="17" spans="1:12" ht="15.75" customHeight="1" x14ac:dyDescent="0.35">
      <c r="A17" s="8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</row>
    <row r="18" spans="1:12" ht="14.5" x14ac:dyDescent="0.35">
      <c r="A18" s="29" t="s">
        <v>44</v>
      </c>
      <c r="B18" s="30">
        <f t="shared" ref="B18:L18" si="4">+SUM(B19:B21)</f>
        <v>0</v>
      </c>
      <c r="C18" s="31">
        <f t="shared" si="4"/>
        <v>0</v>
      </c>
      <c r="D18" s="31">
        <f t="shared" si="4"/>
        <v>0</v>
      </c>
      <c r="E18" s="31">
        <f t="shared" si="4"/>
        <v>0</v>
      </c>
      <c r="F18" s="31">
        <f t="shared" si="4"/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1">
        <f t="shared" si="4"/>
        <v>0</v>
      </c>
      <c r="L18" s="32">
        <f t="shared" si="4"/>
        <v>0</v>
      </c>
    </row>
    <row r="19" spans="1:12" ht="14.5" x14ac:dyDescent="0.35">
      <c r="A19" s="33" t="s">
        <v>45</v>
      </c>
      <c r="B19" s="34"/>
      <c r="C19" s="24"/>
      <c r="D19" s="24"/>
      <c r="E19" s="24"/>
      <c r="F19" s="24"/>
      <c r="G19" s="24"/>
      <c r="H19" s="24"/>
      <c r="I19" s="24"/>
      <c r="J19" s="24"/>
      <c r="K19" s="24"/>
      <c r="L19" s="25"/>
    </row>
    <row r="20" spans="1:12" ht="14.5" x14ac:dyDescent="0.35">
      <c r="A20" s="33" t="s">
        <v>46</v>
      </c>
      <c r="B20" s="34"/>
      <c r="C20" s="24"/>
      <c r="D20" s="24"/>
      <c r="E20" s="24"/>
      <c r="F20" s="24"/>
      <c r="G20" s="24"/>
      <c r="H20" s="24"/>
      <c r="I20" s="24"/>
      <c r="J20" s="24"/>
      <c r="K20" s="24"/>
      <c r="L20" s="25"/>
    </row>
    <row r="21" spans="1:12" ht="15.75" customHeight="1" x14ac:dyDescent="0.35">
      <c r="A21" s="35" t="s">
        <v>47</v>
      </c>
      <c r="B21" s="36"/>
      <c r="C21" s="27"/>
      <c r="D21" s="27"/>
      <c r="E21" s="27"/>
      <c r="F21" s="27"/>
      <c r="G21" s="27"/>
      <c r="H21" s="27"/>
      <c r="I21" s="27"/>
      <c r="J21" s="27"/>
      <c r="K21" s="27"/>
      <c r="L21" s="28"/>
    </row>
    <row r="22" spans="1:12" ht="15.75" customHeight="1" x14ac:dyDescent="0.35">
      <c r="A22" s="29" t="s">
        <v>48</v>
      </c>
      <c r="B22" s="30">
        <f t="shared" ref="B22:L22" si="5">+SUM(B23:B25)</f>
        <v>0</v>
      </c>
      <c r="C22" s="31">
        <f t="shared" si="5"/>
        <v>0</v>
      </c>
      <c r="D22" s="31">
        <f t="shared" si="5"/>
        <v>0</v>
      </c>
      <c r="E22" s="31">
        <f t="shared" si="5"/>
        <v>0</v>
      </c>
      <c r="F22" s="31">
        <f t="shared" si="5"/>
        <v>0</v>
      </c>
      <c r="G22" s="31">
        <f t="shared" si="5"/>
        <v>0</v>
      </c>
      <c r="H22" s="31">
        <f t="shared" si="5"/>
        <v>0</v>
      </c>
      <c r="I22" s="31">
        <f t="shared" si="5"/>
        <v>0</v>
      </c>
      <c r="J22" s="31">
        <f t="shared" si="5"/>
        <v>0</v>
      </c>
      <c r="K22" s="31">
        <f t="shared" si="5"/>
        <v>0</v>
      </c>
      <c r="L22" s="32">
        <f t="shared" si="5"/>
        <v>0</v>
      </c>
    </row>
    <row r="23" spans="1:12" ht="15.75" customHeight="1" x14ac:dyDescent="0.35">
      <c r="A23" s="33" t="s">
        <v>45</v>
      </c>
      <c r="B23" s="34"/>
      <c r="C23" s="24"/>
      <c r="D23" s="24"/>
      <c r="E23" s="24"/>
      <c r="F23" s="24"/>
      <c r="G23" s="24"/>
      <c r="H23" s="24"/>
      <c r="I23" s="24"/>
      <c r="J23" s="24"/>
      <c r="K23" s="24"/>
      <c r="L23" s="25"/>
    </row>
    <row r="24" spans="1:12" ht="15.75" customHeight="1" x14ac:dyDescent="0.35">
      <c r="A24" s="33" t="s">
        <v>46</v>
      </c>
      <c r="B24" s="34"/>
      <c r="C24" s="24"/>
      <c r="D24" s="24"/>
      <c r="E24" s="24"/>
      <c r="F24" s="24"/>
      <c r="G24" s="24"/>
      <c r="H24" s="24"/>
      <c r="I24" s="24"/>
      <c r="J24" s="24"/>
      <c r="K24" s="24"/>
      <c r="L24" s="25"/>
    </row>
    <row r="25" spans="1:12" ht="15.75" customHeight="1" x14ac:dyDescent="0.35">
      <c r="A25" s="35" t="s">
        <v>47</v>
      </c>
      <c r="B25" s="36"/>
      <c r="C25" s="27"/>
      <c r="D25" s="27"/>
      <c r="E25" s="27"/>
      <c r="F25" s="27"/>
      <c r="G25" s="27"/>
      <c r="H25" s="27"/>
      <c r="I25" s="27"/>
      <c r="J25" s="27"/>
      <c r="K25" s="27"/>
      <c r="L25" s="28"/>
    </row>
    <row r="26" spans="1:12" ht="15.75" customHeight="1" x14ac:dyDescent="0.35">
      <c r="A26" s="29" t="s">
        <v>49</v>
      </c>
      <c r="B26" s="30">
        <f t="shared" ref="B26:L26" si="6">+SUM(B27:B29)</f>
        <v>0</v>
      </c>
      <c r="C26" s="31">
        <f t="shared" si="6"/>
        <v>0</v>
      </c>
      <c r="D26" s="31">
        <f t="shared" si="6"/>
        <v>0</v>
      </c>
      <c r="E26" s="31">
        <f t="shared" si="6"/>
        <v>0</v>
      </c>
      <c r="F26" s="31">
        <f t="shared" si="6"/>
        <v>0</v>
      </c>
      <c r="G26" s="31">
        <f t="shared" si="6"/>
        <v>0</v>
      </c>
      <c r="H26" s="31">
        <f t="shared" si="6"/>
        <v>0</v>
      </c>
      <c r="I26" s="31">
        <f t="shared" si="6"/>
        <v>0</v>
      </c>
      <c r="J26" s="31">
        <f t="shared" si="6"/>
        <v>0</v>
      </c>
      <c r="K26" s="31">
        <f t="shared" si="6"/>
        <v>0</v>
      </c>
      <c r="L26" s="32">
        <f t="shared" si="6"/>
        <v>0</v>
      </c>
    </row>
    <row r="27" spans="1:12" ht="15.75" customHeight="1" x14ac:dyDescent="0.35">
      <c r="A27" s="33" t="s">
        <v>45</v>
      </c>
      <c r="B27" s="34"/>
      <c r="C27" s="24"/>
      <c r="D27" s="24"/>
      <c r="E27" s="24"/>
      <c r="F27" s="24"/>
      <c r="G27" s="24"/>
      <c r="H27" s="24"/>
      <c r="I27" s="24"/>
      <c r="J27" s="24"/>
      <c r="K27" s="24"/>
      <c r="L27" s="25"/>
    </row>
    <row r="28" spans="1:12" ht="15.75" customHeight="1" x14ac:dyDescent="0.35">
      <c r="A28" s="33" t="s">
        <v>46</v>
      </c>
      <c r="B28" s="34"/>
      <c r="C28" s="24"/>
      <c r="D28" s="24"/>
      <c r="E28" s="24"/>
      <c r="F28" s="24"/>
      <c r="G28" s="24"/>
      <c r="H28" s="24"/>
      <c r="I28" s="24"/>
      <c r="J28" s="24"/>
      <c r="K28" s="24"/>
      <c r="L28" s="25"/>
    </row>
    <row r="29" spans="1:12" ht="15.75" customHeight="1" x14ac:dyDescent="0.35">
      <c r="A29" s="35" t="s">
        <v>47</v>
      </c>
      <c r="B29" s="36"/>
      <c r="C29" s="27"/>
      <c r="D29" s="27"/>
      <c r="E29" s="27"/>
      <c r="F29" s="27"/>
      <c r="G29" s="27"/>
      <c r="H29" s="27"/>
      <c r="I29" s="27"/>
      <c r="J29" s="27"/>
      <c r="K29" s="27"/>
      <c r="L29" s="28"/>
    </row>
    <row r="30" spans="1:12" ht="15.75" customHeight="1" x14ac:dyDescent="0.35">
      <c r="A30" s="29" t="s">
        <v>50</v>
      </c>
      <c r="B30" s="30">
        <f t="shared" ref="B30:L30" si="7">+SUM(B31:B33)</f>
        <v>0</v>
      </c>
      <c r="C30" s="31">
        <f t="shared" si="7"/>
        <v>0</v>
      </c>
      <c r="D30" s="31">
        <f t="shared" si="7"/>
        <v>0</v>
      </c>
      <c r="E30" s="31">
        <f t="shared" si="7"/>
        <v>0</v>
      </c>
      <c r="F30" s="31">
        <f t="shared" si="7"/>
        <v>0</v>
      </c>
      <c r="G30" s="31">
        <f t="shared" si="7"/>
        <v>0</v>
      </c>
      <c r="H30" s="31">
        <f t="shared" si="7"/>
        <v>0</v>
      </c>
      <c r="I30" s="31">
        <f t="shared" si="7"/>
        <v>0</v>
      </c>
      <c r="J30" s="31">
        <f t="shared" si="7"/>
        <v>0</v>
      </c>
      <c r="K30" s="31">
        <f t="shared" si="7"/>
        <v>0</v>
      </c>
      <c r="L30" s="32">
        <f t="shared" si="7"/>
        <v>0</v>
      </c>
    </row>
    <row r="31" spans="1:12" ht="15.75" customHeight="1" x14ac:dyDescent="0.35">
      <c r="A31" s="33" t="s">
        <v>45</v>
      </c>
      <c r="B31" s="34"/>
      <c r="C31" s="24"/>
      <c r="D31" s="24"/>
      <c r="E31" s="24"/>
      <c r="F31" s="24"/>
      <c r="G31" s="24"/>
      <c r="H31" s="24"/>
      <c r="I31" s="24"/>
      <c r="J31" s="24"/>
      <c r="K31" s="24"/>
      <c r="L31" s="25"/>
    </row>
    <row r="32" spans="1:12" ht="15.75" customHeight="1" x14ac:dyDescent="0.35">
      <c r="A32" s="33" t="s">
        <v>46</v>
      </c>
      <c r="B32" s="34"/>
      <c r="C32" s="24"/>
      <c r="D32" s="24"/>
      <c r="E32" s="24"/>
      <c r="F32" s="24"/>
      <c r="G32" s="24"/>
      <c r="H32" s="24"/>
      <c r="I32" s="24"/>
      <c r="J32" s="24"/>
      <c r="K32" s="24"/>
      <c r="L32" s="25"/>
    </row>
    <row r="33" spans="1:12" ht="15.75" customHeight="1" x14ac:dyDescent="0.35">
      <c r="A33" s="35" t="s">
        <v>47</v>
      </c>
      <c r="B33" s="36"/>
      <c r="C33" s="27"/>
      <c r="D33" s="27"/>
      <c r="E33" s="27"/>
      <c r="F33" s="27"/>
      <c r="G33" s="27"/>
      <c r="H33" s="27"/>
      <c r="I33" s="27"/>
      <c r="J33" s="27"/>
      <c r="K33" s="27"/>
      <c r="L33" s="28"/>
    </row>
    <row r="34" spans="1:12" ht="15.75" customHeight="1" x14ac:dyDescent="0.35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</row>
    <row r="35" spans="1:12" ht="15.75" customHeight="1" x14ac:dyDescent="0.35">
      <c r="A35" s="8" t="s">
        <v>51</v>
      </c>
      <c r="B35" s="20">
        <f t="shared" ref="B35:L35" si="8">+B37+B40+B43</f>
        <v>0</v>
      </c>
      <c r="C35" s="20">
        <f t="shared" si="8"/>
        <v>0</v>
      </c>
      <c r="D35" s="20">
        <f t="shared" si="8"/>
        <v>0</v>
      </c>
      <c r="E35" s="20">
        <f t="shared" si="8"/>
        <v>0</v>
      </c>
      <c r="F35" s="20">
        <f t="shared" si="8"/>
        <v>0</v>
      </c>
      <c r="G35" s="20">
        <f t="shared" si="8"/>
        <v>0</v>
      </c>
      <c r="H35" s="20">
        <f t="shared" si="8"/>
        <v>0</v>
      </c>
      <c r="I35" s="20">
        <f t="shared" si="8"/>
        <v>0</v>
      </c>
      <c r="J35" s="20">
        <f t="shared" si="8"/>
        <v>0</v>
      </c>
      <c r="K35" s="20">
        <f t="shared" si="8"/>
        <v>0</v>
      </c>
      <c r="L35" s="20">
        <f t="shared" si="8"/>
        <v>0</v>
      </c>
    </row>
    <row r="36" spans="1:12" ht="15.75" customHeight="1" x14ac:dyDescent="0.35">
      <c r="A36" s="8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</row>
    <row r="37" spans="1:12" ht="15.75" customHeight="1" x14ac:dyDescent="0.35">
      <c r="A37" s="19" t="s">
        <v>22</v>
      </c>
      <c r="B37" s="20">
        <f t="shared" ref="B37:L37" si="9">+B38+B39</f>
        <v>0</v>
      </c>
      <c r="C37" s="20">
        <f t="shared" si="9"/>
        <v>0</v>
      </c>
      <c r="D37" s="20">
        <f t="shared" si="9"/>
        <v>0</v>
      </c>
      <c r="E37" s="20">
        <f t="shared" si="9"/>
        <v>0</v>
      </c>
      <c r="F37" s="20">
        <f t="shared" si="9"/>
        <v>0</v>
      </c>
      <c r="G37" s="20">
        <f t="shared" si="9"/>
        <v>0</v>
      </c>
      <c r="H37" s="20">
        <f t="shared" si="9"/>
        <v>0</v>
      </c>
      <c r="I37" s="20">
        <f t="shared" si="9"/>
        <v>0</v>
      </c>
      <c r="J37" s="20">
        <f t="shared" si="9"/>
        <v>0</v>
      </c>
      <c r="K37" s="20">
        <f t="shared" si="9"/>
        <v>0</v>
      </c>
      <c r="L37" s="20">
        <f t="shared" si="9"/>
        <v>0</v>
      </c>
    </row>
    <row r="38" spans="1:12" ht="15.75" customHeight="1" x14ac:dyDescent="0.35">
      <c r="A38" s="11" t="s">
        <v>23</v>
      </c>
      <c r="B38" s="22"/>
      <c r="C38" s="22"/>
      <c r="D38" s="22">
        <v>0</v>
      </c>
      <c r="E38" s="22">
        <v>0</v>
      </c>
      <c r="F38" s="22"/>
      <c r="G38" s="22"/>
      <c r="H38" s="22"/>
      <c r="I38" s="22"/>
      <c r="J38" s="22"/>
      <c r="K38" s="22"/>
      <c r="L38" s="37"/>
    </row>
    <row r="39" spans="1:12" ht="15.75" customHeight="1" x14ac:dyDescent="0.35">
      <c r="A39" s="38" t="s">
        <v>23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8"/>
    </row>
    <row r="40" spans="1:12" ht="15.75" customHeight="1" x14ac:dyDescent="0.35">
      <c r="A40" s="19" t="s">
        <v>52</v>
      </c>
      <c r="B40" s="20">
        <f t="shared" ref="B40:L40" si="10">+B41+B42</f>
        <v>0</v>
      </c>
      <c r="C40" s="20">
        <f t="shared" si="10"/>
        <v>0</v>
      </c>
      <c r="D40" s="20">
        <f t="shared" si="10"/>
        <v>0</v>
      </c>
      <c r="E40" s="20">
        <f t="shared" si="10"/>
        <v>0</v>
      </c>
      <c r="F40" s="20">
        <f t="shared" si="10"/>
        <v>0</v>
      </c>
      <c r="G40" s="20">
        <f t="shared" si="10"/>
        <v>0</v>
      </c>
      <c r="H40" s="20">
        <f t="shared" si="10"/>
        <v>0</v>
      </c>
      <c r="I40" s="20">
        <f t="shared" si="10"/>
        <v>0</v>
      </c>
      <c r="J40" s="20">
        <f t="shared" si="10"/>
        <v>0</v>
      </c>
      <c r="K40" s="20">
        <f t="shared" si="10"/>
        <v>0</v>
      </c>
      <c r="L40" s="20">
        <f t="shared" si="10"/>
        <v>0</v>
      </c>
    </row>
    <row r="41" spans="1:12" ht="15.75" customHeight="1" x14ac:dyDescent="0.35">
      <c r="A41" s="11" t="s">
        <v>23</v>
      </c>
      <c r="B41" s="22"/>
      <c r="C41" s="22"/>
      <c r="D41" s="22">
        <v>0</v>
      </c>
      <c r="E41" s="22">
        <v>0</v>
      </c>
      <c r="F41" s="22"/>
      <c r="G41" s="22"/>
      <c r="H41" s="22"/>
      <c r="I41" s="22"/>
      <c r="J41" s="22"/>
      <c r="K41" s="22"/>
      <c r="L41" s="37"/>
    </row>
    <row r="42" spans="1:12" ht="15.75" customHeight="1" x14ac:dyDescent="0.35">
      <c r="A42" s="38" t="s">
        <v>23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8"/>
    </row>
    <row r="43" spans="1:12" ht="15.75" customHeight="1" x14ac:dyDescent="0.35">
      <c r="A43" s="3" t="s">
        <v>24</v>
      </c>
      <c r="B43" s="20">
        <f t="shared" ref="B43:L43" si="11">+B44+B45</f>
        <v>0</v>
      </c>
      <c r="C43" s="20">
        <f t="shared" si="11"/>
        <v>0</v>
      </c>
      <c r="D43" s="20">
        <f t="shared" si="11"/>
        <v>0</v>
      </c>
      <c r="E43" s="20">
        <f t="shared" si="11"/>
        <v>0</v>
      </c>
      <c r="F43" s="20">
        <f t="shared" si="11"/>
        <v>0</v>
      </c>
      <c r="G43" s="20">
        <f t="shared" si="11"/>
        <v>0</v>
      </c>
      <c r="H43" s="20">
        <f t="shared" si="11"/>
        <v>0</v>
      </c>
      <c r="I43" s="20">
        <f t="shared" si="11"/>
        <v>0</v>
      </c>
      <c r="J43" s="20">
        <f t="shared" si="11"/>
        <v>0</v>
      </c>
      <c r="K43" s="20">
        <f t="shared" si="11"/>
        <v>0</v>
      </c>
      <c r="L43" s="20">
        <f t="shared" si="11"/>
        <v>0</v>
      </c>
    </row>
    <row r="44" spans="1:12" ht="15.75" customHeight="1" x14ac:dyDescent="0.35">
      <c r="A44" s="11" t="s">
        <v>23</v>
      </c>
      <c r="B44" s="22"/>
      <c r="C44" s="22"/>
      <c r="D44" s="22">
        <v>0</v>
      </c>
      <c r="E44" s="22">
        <v>0</v>
      </c>
      <c r="F44" s="22"/>
      <c r="G44" s="22"/>
      <c r="H44" s="22"/>
      <c r="I44" s="22"/>
      <c r="J44" s="22"/>
      <c r="K44" s="22"/>
      <c r="L44" s="37"/>
    </row>
    <row r="45" spans="1:12" ht="15.75" customHeight="1" x14ac:dyDescent="0.35">
      <c r="A45" s="38" t="s">
        <v>23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8"/>
    </row>
    <row r="46" spans="1:12" ht="15.75" customHeight="1" x14ac:dyDescent="0.3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</row>
    <row r="47" spans="1:12" ht="15.75" customHeight="1" x14ac:dyDescent="0.35">
      <c r="A47" s="5" t="s">
        <v>53</v>
      </c>
      <c r="B47" s="18">
        <f t="shared" ref="B47:L47" si="12">+B7-B14</f>
        <v>0</v>
      </c>
      <c r="C47" s="18">
        <f t="shared" si="12"/>
        <v>0</v>
      </c>
      <c r="D47" s="18">
        <f t="shared" si="12"/>
        <v>0</v>
      </c>
      <c r="E47" s="18">
        <f t="shared" si="12"/>
        <v>0</v>
      </c>
      <c r="F47" s="18">
        <f t="shared" si="12"/>
        <v>0</v>
      </c>
      <c r="G47" s="18">
        <f t="shared" si="12"/>
        <v>0</v>
      </c>
      <c r="H47" s="18">
        <f t="shared" si="12"/>
        <v>0</v>
      </c>
      <c r="I47" s="18">
        <f t="shared" si="12"/>
        <v>0</v>
      </c>
      <c r="J47" s="18">
        <f t="shared" si="12"/>
        <v>0</v>
      </c>
      <c r="K47" s="18">
        <f t="shared" si="12"/>
        <v>0</v>
      </c>
      <c r="L47" s="18">
        <f t="shared" si="12"/>
        <v>0</v>
      </c>
    </row>
    <row r="48" spans="1:12" ht="15.75" customHeight="1" x14ac:dyDescent="0.35"/>
    <row r="49" spans="1:3" ht="15.75" customHeight="1" x14ac:dyDescent="0.35">
      <c r="A49" s="8" t="s">
        <v>54</v>
      </c>
    </row>
    <row r="50" spans="1:3" ht="15.75" customHeight="1" x14ac:dyDescent="0.35">
      <c r="A50" s="39" t="s">
        <v>55</v>
      </c>
      <c r="B50" s="40">
        <v>0.12</v>
      </c>
      <c r="C50" s="39" t="s">
        <v>56</v>
      </c>
    </row>
    <row r="51" spans="1:3" ht="15.75" customHeight="1" x14ac:dyDescent="0.35">
      <c r="A51" s="39" t="s">
        <v>57</v>
      </c>
      <c r="B51" s="41" t="str">
        <f t="array" ref="B51">IF(NPV(B50,C47:L47)+B47&lt;1,"NO ES RENTABLE",NPV(B50,C47:L47)+B47)</f>
        <v>NO ES RENTABLE</v>
      </c>
      <c r="C51" s="39" t="s">
        <v>58</v>
      </c>
    </row>
    <row r="52" spans="1:3" ht="15.75" customHeight="1" x14ac:dyDescent="0.35">
      <c r="A52" s="39" t="s">
        <v>59</v>
      </c>
      <c r="B52" s="42" t="str">
        <f>IFERROR(IRR(B47:L47),"NO ES VIABLE")</f>
        <v>NO ES VIABLE</v>
      </c>
      <c r="C52" s="39" t="s">
        <v>56</v>
      </c>
    </row>
    <row r="53" spans="1:3" ht="15.75" customHeight="1" x14ac:dyDescent="0.35">
      <c r="A53" s="39" t="s">
        <v>60</v>
      </c>
      <c r="B53" s="43" t="str">
        <f t="array" ref="B53">IFERROR((NPV(B50,C7:L7)+B7)/(NPV(B50,C14:L14)+B14),"-")</f>
        <v>-</v>
      </c>
      <c r="C53" s="39" t="s">
        <v>58</v>
      </c>
    </row>
    <row r="54" spans="1:3" ht="15.75" customHeight="1" x14ac:dyDescent="0.35"/>
    <row r="55" spans="1:3" ht="15.75" customHeight="1" x14ac:dyDescent="0.35">
      <c r="A55" s="44" t="s">
        <v>61</v>
      </c>
    </row>
    <row r="56" spans="1:3" ht="15.75" customHeight="1" x14ac:dyDescent="0.35">
      <c r="A56" s="45" t="s">
        <v>62</v>
      </c>
    </row>
    <row r="57" spans="1:3" ht="15.75" customHeight="1" x14ac:dyDescent="0.35">
      <c r="A57" s="45" t="s">
        <v>63</v>
      </c>
    </row>
    <row r="58" spans="1:3" ht="15.75" customHeight="1" x14ac:dyDescent="0.35"/>
    <row r="59" spans="1:3" ht="15.75" customHeight="1" x14ac:dyDescent="0.35"/>
    <row r="60" spans="1:3" ht="15.75" customHeight="1" x14ac:dyDescent="0.35"/>
    <row r="61" spans="1:3" ht="15.75" customHeight="1" x14ac:dyDescent="0.35"/>
    <row r="62" spans="1:3" ht="15.75" customHeight="1" x14ac:dyDescent="0.35"/>
    <row r="63" spans="1:3" ht="15.75" customHeight="1" x14ac:dyDescent="0.35"/>
    <row r="64" spans="1:3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">
    <mergeCell ref="A1:C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orkbookViewId="0">
      <selection sqref="A1:G2"/>
    </sheetView>
  </sheetViews>
  <sheetFormatPr baseColWidth="10" defaultColWidth="14.453125" defaultRowHeight="15" customHeight="1" x14ac:dyDescent="0.35"/>
  <cols>
    <col min="1" max="26" width="10" customWidth="1"/>
  </cols>
  <sheetData>
    <row r="1" spans="1:9" ht="14.5" x14ac:dyDescent="0.35">
      <c r="A1" s="100" t="str">
        <f>'Flujo Financiero Proyecto'!A1</f>
        <v>Nombre del Proponente</v>
      </c>
      <c r="B1" s="97"/>
      <c r="C1" s="97"/>
      <c r="D1" s="97"/>
      <c r="E1" s="97"/>
      <c r="F1" s="97"/>
      <c r="G1" s="97"/>
    </row>
    <row r="2" spans="1:9" ht="90" customHeight="1" x14ac:dyDescent="0.35">
      <c r="A2" s="97"/>
      <c r="B2" s="97"/>
      <c r="C2" s="97"/>
      <c r="D2" s="97"/>
      <c r="E2" s="97"/>
      <c r="F2" s="97"/>
      <c r="G2" s="97"/>
      <c r="H2" s="10"/>
      <c r="I2" s="10"/>
    </row>
    <row r="3" spans="1:9" ht="15.75" customHeight="1" x14ac:dyDescent="0.35">
      <c r="A3" s="1" t="s">
        <v>4</v>
      </c>
    </row>
    <row r="5" spans="1:9" ht="14.5" x14ac:dyDescent="0.35">
      <c r="A5" s="46" t="s">
        <v>64</v>
      </c>
      <c r="B5" s="47"/>
      <c r="C5" s="47"/>
      <c r="D5" s="47"/>
      <c r="E5" s="47"/>
      <c r="F5" s="47"/>
      <c r="G5" s="47"/>
      <c r="H5" s="48"/>
    </row>
    <row r="7" spans="1:9" ht="14.5" x14ac:dyDescent="0.35">
      <c r="A7" s="8" t="s">
        <v>65</v>
      </c>
    </row>
    <row r="11" spans="1:9" ht="14.5" x14ac:dyDescent="0.35">
      <c r="A11" s="8" t="s">
        <v>66</v>
      </c>
    </row>
    <row r="16" spans="1:9" ht="14.5" x14ac:dyDescent="0.35">
      <c r="A16" s="44" t="s">
        <v>61</v>
      </c>
    </row>
    <row r="17" spans="1:2" ht="14.5" x14ac:dyDescent="0.35">
      <c r="A17" s="45">
        <v>1</v>
      </c>
      <c r="B17" s="45" t="s">
        <v>67</v>
      </c>
    </row>
    <row r="21" spans="1:2" ht="15.75" customHeight="1" x14ac:dyDescent="0.35"/>
    <row r="22" spans="1:2" ht="15.75" customHeight="1" x14ac:dyDescent="0.35"/>
    <row r="23" spans="1:2" ht="15.75" customHeight="1" x14ac:dyDescent="0.35"/>
    <row r="24" spans="1:2" ht="15.75" customHeight="1" x14ac:dyDescent="0.35"/>
    <row r="25" spans="1:2" ht="15.75" customHeight="1" x14ac:dyDescent="0.35"/>
    <row r="26" spans="1:2" ht="15.75" customHeight="1" x14ac:dyDescent="0.35"/>
    <row r="27" spans="1:2" ht="15.75" customHeight="1" x14ac:dyDescent="0.35"/>
    <row r="28" spans="1:2" ht="15.75" customHeight="1" x14ac:dyDescent="0.35"/>
    <row r="29" spans="1:2" ht="15.75" customHeight="1" x14ac:dyDescent="0.35"/>
    <row r="30" spans="1:2" ht="15.75" customHeight="1" x14ac:dyDescent="0.35"/>
    <row r="31" spans="1:2" ht="15.75" customHeight="1" x14ac:dyDescent="0.35"/>
    <row r="32" spans="1: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">
    <mergeCell ref="A1:G2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000"/>
  <sheetViews>
    <sheetView zoomScale="68" zoomScaleNormal="68" workbookViewId="0">
      <selection activeCell="I2" sqref="I2"/>
    </sheetView>
  </sheetViews>
  <sheetFormatPr baseColWidth="10" defaultColWidth="14.453125" defaultRowHeight="15" customHeight="1" x14ac:dyDescent="0.35"/>
  <cols>
    <col min="1" max="1" width="56" customWidth="1"/>
    <col min="2" max="26" width="10" customWidth="1"/>
  </cols>
  <sheetData>
    <row r="1" spans="1:9" ht="15" customHeight="1" x14ac:dyDescent="0.35">
      <c r="A1" s="96" t="str">
        <f>'Flujo Financiero Proyecto'!A1</f>
        <v>Nombre del Proponente</v>
      </c>
      <c r="B1" s="97"/>
      <c r="C1" s="97"/>
      <c r="F1" s="10"/>
      <c r="G1" s="10"/>
      <c r="H1" s="10"/>
      <c r="I1" s="10"/>
    </row>
    <row r="2" spans="1:9" ht="105" customHeight="1" x14ac:dyDescent="0.35">
      <c r="A2" s="97"/>
      <c r="B2" s="97"/>
      <c r="C2" s="97"/>
      <c r="F2" s="10"/>
      <c r="G2" s="10"/>
      <c r="H2" s="10"/>
      <c r="I2" s="10"/>
    </row>
    <row r="3" spans="1:9" ht="15.75" customHeight="1" x14ac:dyDescent="0.35">
      <c r="A3" s="1" t="s">
        <v>68</v>
      </c>
      <c r="C3" s="49" t="s">
        <v>2</v>
      </c>
      <c r="D3" s="49"/>
      <c r="E3" s="49"/>
      <c r="F3" s="50"/>
      <c r="G3" s="50"/>
      <c r="H3" s="50"/>
      <c r="I3" s="50"/>
    </row>
    <row r="4" spans="1:9" ht="14.5" x14ac:dyDescent="0.35">
      <c r="A4" s="49" t="s">
        <v>69</v>
      </c>
    </row>
    <row r="5" spans="1:9" ht="14.5" x14ac:dyDescent="0.35">
      <c r="A5" s="6" t="s">
        <v>70</v>
      </c>
      <c r="B5" s="4">
        <v>1.95E-2</v>
      </c>
    </row>
    <row r="7" spans="1:9" ht="14.5" x14ac:dyDescent="0.35">
      <c r="A7" s="5" t="s">
        <v>71</v>
      </c>
    </row>
    <row r="8" spans="1:9" ht="14.5" x14ac:dyDescent="0.35">
      <c r="A8" s="19" t="s">
        <v>72</v>
      </c>
    </row>
    <row r="9" spans="1:9" ht="14.5" x14ac:dyDescent="0.35">
      <c r="A9" s="6" t="s">
        <v>73</v>
      </c>
      <c r="B9" s="7">
        <v>0</v>
      </c>
      <c r="C9" s="3" t="s">
        <v>7</v>
      </c>
    </row>
    <row r="10" spans="1:9" ht="14.5" x14ac:dyDescent="0.35">
      <c r="A10" s="6" t="s">
        <v>73</v>
      </c>
      <c r="B10" s="7">
        <v>0</v>
      </c>
      <c r="C10" s="3" t="s">
        <v>7</v>
      </c>
    </row>
    <row r="11" spans="1:9" ht="14.5" x14ac:dyDescent="0.35">
      <c r="A11" s="6" t="s">
        <v>73</v>
      </c>
      <c r="B11" s="7">
        <v>0</v>
      </c>
      <c r="C11" s="3" t="s">
        <v>7</v>
      </c>
    </row>
    <row r="12" spans="1:9" ht="14.5" x14ac:dyDescent="0.35">
      <c r="A12" s="6" t="s">
        <v>73</v>
      </c>
      <c r="B12" s="7">
        <v>0</v>
      </c>
      <c r="C12" s="3" t="s">
        <v>7</v>
      </c>
    </row>
    <row r="14" spans="1:9" ht="14.5" x14ac:dyDescent="0.35">
      <c r="A14" s="5" t="s">
        <v>11</v>
      </c>
    </row>
    <row r="16" spans="1:9" ht="14.5" x14ac:dyDescent="0.35">
      <c r="A16" s="49" t="s">
        <v>12</v>
      </c>
    </row>
    <row r="17" spans="1:3" ht="14.5" x14ac:dyDescent="0.35">
      <c r="A17" s="19" t="s">
        <v>74</v>
      </c>
    </row>
    <row r="18" spans="1:3" ht="14.5" x14ac:dyDescent="0.35">
      <c r="A18" s="6" t="s">
        <v>14</v>
      </c>
      <c r="B18" s="7">
        <v>0</v>
      </c>
      <c r="C18" s="3" t="s">
        <v>7</v>
      </c>
    </row>
    <row r="19" spans="1:3" ht="14.5" x14ac:dyDescent="0.35">
      <c r="A19" s="6" t="s">
        <v>15</v>
      </c>
      <c r="B19" s="7">
        <v>0</v>
      </c>
      <c r="C19" s="3" t="s">
        <v>7</v>
      </c>
    </row>
    <row r="20" spans="1:3" ht="14.5" x14ac:dyDescent="0.35">
      <c r="A20" s="6" t="s">
        <v>16</v>
      </c>
      <c r="B20" s="7">
        <v>0</v>
      </c>
      <c r="C20" s="3" t="s">
        <v>7</v>
      </c>
    </row>
    <row r="21" spans="1:3" ht="15.75" customHeight="1" x14ac:dyDescent="0.35">
      <c r="A21" s="6" t="s">
        <v>17</v>
      </c>
      <c r="B21" s="7">
        <v>0</v>
      </c>
      <c r="C21" s="3" t="s">
        <v>7</v>
      </c>
    </row>
    <row r="22" spans="1:3" ht="15.75" customHeight="1" x14ac:dyDescent="0.35">
      <c r="A22" s="6" t="s">
        <v>18</v>
      </c>
      <c r="B22" s="7">
        <v>0</v>
      </c>
      <c r="C22" s="3" t="s">
        <v>7</v>
      </c>
    </row>
    <row r="23" spans="1:3" ht="15.75" customHeight="1" x14ac:dyDescent="0.35">
      <c r="A23" s="6" t="s">
        <v>19</v>
      </c>
      <c r="B23" s="7">
        <v>0</v>
      </c>
      <c r="C23" s="3" t="s">
        <v>7</v>
      </c>
    </row>
    <row r="24" spans="1:3" ht="15.75" customHeight="1" x14ac:dyDescent="0.35">
      <c r="A24" s="6" t="s">
        <v>20</v>
      </c>
      <c r="B24" s="7">
        <v>0</v>
      </c>
      <c r="C24" s="3" t="s">
        <v>7</v>
      </c>
    </row>
    <row r="25" spans="1:3" ht="15.75" customHeight="1" x14ac:dyDescent="0.35"/>
    <row r="26" spans="1:3" ht="15.75" customHeight="1" x14ac:dyDescent="0.35">
      <c r="A26" s="49" t="s">
        <v>75</v>
      </c>
    </row>
    <row r="27" spans="1:3" ht="15.75" customHeight="1" x14ac:dyDescent="0.35">
      <c r="A27" s="19" t="s">
        <v>22</v>
      </c>
    </row>
    <row r="28" spans="1:3" ht="15.75" customHeight="1" x14ac:dyDescent="0.35">
      <c r="A28" s="6" t="s">
        <v>23</v>
      </c>
      <c r="B28" s="7">
        <v>0</v>
      </c>
      <c r="C28" s="3" t="s">
        <v>7</v>
      </c>
    </row>
    <row r="29" spans="1:3" ht="15.75" customHeight="1" x14ac:dyDescent="0.35">
      <c r="A29" s="6" t="s">
        <v>23</v>
      </c>
      <c r="B29" s="7">
        <v>0</v>
      </c>
      <c r="C29" s="3" t="s">
        <v>7</v>
      </c>
    </row>
    <row r="30" spans="1:3" ht="15.75" customHeight="1" x14ac:dyDescent="0.35">
      <c r="A30" s="19" t="s">
        <v>24</v>
      </c>
    </row>
    <row r="31" spans="1:3" ht="15.75" customHeight="1" x14ac:dyDescent="0.35">
      <c r="A31" s="6" t="s">
        <v>23</v>
      </c>
      <c r="B31" s="7">
        <v>0</v>
      </c>
      <c r="C31" s="3" t="s">
        <v>7</v>
      </c>
    </row>
    <row r="32" spans="1:3" ht="15.75" customHeight="1" x14ac:dyDescent="0.35">
      <c r="A32" s="6" t="s">
        <v>23</v>
      </c>
      <c r="B32" s="7">
        <v>0</v>
      </c>
      <c r="C32" s="3" t="s">
        <v>7</v>
      </c>
    </row>
    <row r="33" spans="1:1" ht="15.75" customHeight="1" x14ac:dyDescent="0.35"/>
    <row r="34" spans="1:1" ht="15.75" customHeight="1" x14ac:dyDescent="0.35">
      <c r="A34" s="9" t="s">
        <v>76</v>
      </c>
    </row>
    <row r="35" spans="1:1" ht="15.75" customHeight="1" x14ac:dyDescent="0.35">
      <c r="A35" s="9" t="s">
        <v>77</v>
      </c>
    </row>
    <row r="36" spans="1:1" ht="15.75" customHeight="1" x14ac:dyDescent="0.35">
      <c r="A36" s="9" t="s">
        <v>27</v>
      </c>
    </row>
    <row r="37" spans="1:1" ht="15.75" customHeight="1" x14ac:dyDescent="0.35"/>
    <row r="38" spans="1:1" ht="15.75" customHeight="1" x14ac:dyDescent="0.35"/>
    <row r="39" spans="1:1" ht="15.75" customHeight="1" x14ac:dyDescent="0.35"/>
    <row r="40" spans="1:1" ht="15.75" customHeight="1" x14ac:dyDescent="0.35"/>
    <row r="41" spans="1:1" ht="15.75" customHeight="1" x14ac:dyDescent="0.35"/>
    <row r="42" spans="1:1" ht="15.75" customHeight="1" x14ac:dyDescent="0.35"/>
    <row r="43" spans="1:1" ht="15.75" customHeight="1" x14ac:dyDescent="0.35"/>
    <row r="44" spans="1:1" ht="15.75" customHeight="1" x14ac:dyDescent="0.35"/>
    <row r="45" spans="1:1" ht="15.75" customHeight="1" x14ac:dyDescent="0.35"/>
    <row r="46" spans="1:1" ht="15.75" customHeight="1" x14ac:dyDescent="0.35"/>
    <row r="47" spans="1:1" ht="15.75" customHeight="1" x14ac:dyDescent="0.35"/>
    <row r="48" spans="1:1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">
    <mergeCell ref="A1:C2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000"/>
  <sheetViews>
    <sheetView workbookViewId="0"/>
  </sheetViews>
  <sheetFormatPr baseColWidth="10" defaultColWidth="14.453125" defaultRowHeight="15" customHeight="1" x14ac:dyDescent="0.35"/>
  <cols>
    <col min="1" max="1" width="50.7265625" customWidth="1"/>
    <col min="2" max="2" width="22.7265625" customWidth="1"/>
    <col min="3" max="26" width="10" customWidth="1"/>
  </cols>
  <sheetData>
    <row r="1" spans="1:12" ht="14.5" x14ac:dyDescent="0.35">
      <c r="A1" s="96" t="str">
        <f>'Flujo Financiero Proyecto'!A1</f>
        <v>Nombre del Proponente</v>
      </c>
      <c r="B1" s="97"/>
      <c r="C1" s="97"/>
      <c r="F1" s="10"/>
      <c r="G1" s="10"/>
      <c r="H1" s="10"/>
      <c r="I1" s="10"/>
      <c r="J1" s="10"/>
      <c r="K1" s="10"/>
      <c r="L1" s="10"/>
    </row>
    <row r="2" spans="1:12" ht="105" customHeight="1" x14ac:dyDescent="0.35">
      <c r="A2" s="97"/>
      <c r="B2" s="97"/>
      <c r="C2" s="97"/>
      <c r="F2" s="10"/>
      <c r="G2" s="10"/>
      <c r="H2" s="10"/>
      <c r="I2" s="10"/>
      <c r="J2" s="10"/>
      <c r="K2" s="10"/>
      <c r="L2" s="10"/>
    </row>
    <row r="3" spans="1:12" ht="14.5" x14ac:dyDescent="0.35">
      <c r="A3" s="11" t="s">
        <v>28</v>
      </c>
      <c r="B3" s="12" t="s">
        <v>29</v>
      </c>
      <c r="C3" s="12" t="s">
        <v>30</v>
      </c>
      <c r="D3" s="12" t="s">
        <v>31</v>
      </c>
      <c r="E3" s="12" t="s">
        <v>32</v>
      </c>
      <c r="F3" s="12" t="s">
        <v>33</v>
      </c>
      <c r="G3" s="12" t="s">
        <v>34</v>
      </c>
      <c r="H3" s="12" t="s">
        <v>35</v>
      </c>
      <c r="I3" s="12" t="s">
        <v>36</v>
      </c>
      <c r="J3" s="12" t="s">
        <v>37</v>
      </c>
      <c r="K3" s="12" t="s">
        <v>38</v>
      </c>
      <c r="L3" s="13" t="s">
        <v>39</v>
      </c>
    </row>
    <row r="4" spans="1:12" ht="15.75" customHeight="1" x14ac:dyDescent="0.35">
      <c r="A4" s="14" t="s">
        <v>40</v>
      </c>
      <c r="B4" s="15">
        <v>2022</v>
      </c>
      <c r="C4" s="15">
        <v>2023</v>
      </c>
      <c r="D4" s="15">
        <v>2024</v>
      </c>
      <c r="E4" s="15">
        <v>2025</v>
      </c>
      <c r="F4" s="15">
        <v>2026</v>
      </c>
      <c r="G4" s="15">
        <v>2027</v>
      </c>
      <c r="H4" s="15">
        <v>2028</v>
      </c>
      <c r="I4" s="15">
        <v>2029</v>
      </c>
      <c r="J4" s="15">
        <v>2030</v>
      </c>
      <c r="K4" s="15">
        <v>2031</v>
      </c>
      <c r="L4" s="16">
        <v>2032</v>
      </c>
    </row>
    <row r="5" spans="1:12" ht="14.5" x14ac:dyDescent="0.35">
      <c r="A5" s="6" t="s">
        <v>69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14.5" x14ac:dyDescent="0.35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14.5" x14ac:dyDescent="0.35">
      <c r="A7" s="5" t="s">
        <v>78</v>
      </c>
      <c r="B7" s="18">
        <f t="shared" ref="B7:L7" si="0">+B9</f>
        <v>0</v>
      </c>
      <c r="C7" s="18">
        <f t="shared" si="0"/>
        <v>0</v>
      </c>
      <c r="D7" s="18">
        <f t="shared" si="0"/>
        <v>0</v>
      </c>
      <c r="E7" s="18">
        <f t="shared" si="0"/>
        <v>0</v>
      </c>
      <c r="F7" s="18">
        <f t="shared" si="0"/>
        <v>0</v>
      </c>
      <c r="G7" s="18">
        <f t="shared" si="0"/>
        <v>0</v>
      </c>
      <c r="H7" s="18">
        <f t="shared" si="0"/>
        <v>0</v>
      </c>
      <c r="I7" s="18">
        <f t="shared" si="0"/>
        <v>0</v>
      </c>
      <c r="J7" s="18">
        <f t="shared" si="0"/>
        <v>0</v>
      </c>
      <c r="K7" s="18">
        <f t="shared" si="0"/>
        <v>0</v>
      </c>
      <c r="L7" s="18">
        <f t="shared" si="0"/>
        <v>0</v>
      </c>
    </row>
    <row r="8" spans="1:12" ht="14.5" x14ac:dyDescent="0.35">
      <c r="A8" s="5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</row>
    <row r="9" spans="1:12" ht="15.75" customHeight="1" x14ac:dyDescent="0.35">
      <c r="A9" s="19" t="s">
        <v>72</v>
      </c>
      <c r="B9" s="20">
        <f t="shared" ref="B9:L9" si="1">+B10+B11+B12</f>
        <v>0</v>
      </c>
      <c r="C9" s="20">
        <f t="shared" si="1"/>
        <v>0</v>
      </c>
      <c r="D9" s="20">
        <f t="shared" si="1"/>
        <v>0</v>
      </c>
      <c r="E9" s="20">
        <f t="shared" si="1"/>
        <v>0</v>
      </c>
      <c r="F9" s="20">
        <f t="shared" si="1"/>
        <v>0</v>
      </c>
      <c r="G9" s="20">
        <f t="shared" si="1"/>
        <v>0</v>
      </c>
      <c r="H9" s="20">
        <f t="shared" si="1"/>
        <v>0</v>
      </c>
      <c r="I9" s="20">
        <f t="shared" si="1"/>
        <v>0</v>
      </c>
      <c r="J9" s="20">
        <f t="shared" si="1"/>
        <v>0</v>
      </c>
      <c r="K9" s="20">
        <f t="shared" si="1"/>
        <v>0</v>
      </c>
      <c r="L9" s="20">
        <f t="shared" si="1"/>
        <v>0</v>
      </c>
    </row>
    <row r="10" spans="1:12" ht="14.5" x14ac:dyDescent="0.35">
      <c r="A10" s="51" t="s">
        <v>23</v>
      </c>
      <c r="B10" s="52"/>
      <c r="C10" s="22"/>
      <c r="D10" s="22"/>
      <c r="E10" s="22"/>
      <c r="F10" s="22"/>
      <c r="G10" s="22"/>
      <c r="H10" s="22"/>
      <c r="I10" s="22"/>
      <c r="J10" s="22"/>
      <c r="K10" s="22"/>
      <c r="L10" s="37"/>
    </row>
    <row r="11" spans="1:12" ht="14.5" x14ac:dyDescent="0.35">
      <c r="A11" s="53" t="s">
        <v>23</v>
      </c>
      <c r="B11" s="34"/>
      <c r="C11" s="24"/>
      <c r="D11" s="24"/>
      <c r="E11" s="24"/>
      <c r="F11" s="24"/>
      <c r="G11" s="24"/>
      <c r="H11" s="24"/>
      <c r="I11" s="24"/>
      <c r="J11" s="24"/>
      <c r="K11" s="24"/>
      <c r="L11" s="25"/>
    </row>
    <row r="12" spans="1:12" ht="15.75" customHeight="1" x14ac:dyDescent="0.35">
      <c r="A12" s="54" t="s">
        <v>23</v>
      </c>
      <c r="B12" s="36"/>
      <c r="C12" s="27"/>
      <c r="D12" s="27"/>
      <c r="E12" s="27"/>
      <c r="F12" s="27"/>
      <c r="G12" s="27"/>
      <c r="H12" s="27"/>
      <c r="I12" s="27"/>
      <c r="J12" s="27"/>
      <c r="K12" s="27"/>
      <c r="L12" s="28"/>
    </row>
    <row r="13" spans="1:12" ht="14.5" x14ac:dyDescent="0.35"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</row>
    <row r="14" spans="1:12" ht="14.5" x14ac:dyDescent="0.35">
      <c r="A14" s="5" t="s">
        <v>42</v>
      </c>
      <c r="B14" s="18">
        <f t="shared" ref="B14:L14" si="2">+B16+B35</f>
        <v>0</v>
      </c>
      <c r="C14" s="18">
        <f t="shared" si="2"/>
        <v>0</v>
      </c>
      <c r="D14" s="18">
        <f t="shared" si="2"/>
        <v>0</v>
      </c>
      <c r="E14" s="18">
        <f t="shared" si="2"/>
        <v>0</v>
      </c>
      <c r="F14" s="18">
        <f t="shared" si="2"/>
        <v>0</v>
      </c>
      <c r="G14" s="18">
        <f t="shared" si="2"/>
        <v>0</v>
      </c>
      <c r="H14" s="18">
        <f t="shared" si="2"/>
        <v>0</v>
      </c>
      <c r="I14" s="18">
        <f t="shared" si="2"/>
        <v>0</v>
      </c>
      <c r="J14" s="18">
        <f t="shared" si="2"/>
        <v>0</v>
      </c>
      <c r="K14" s="18">
        <f t="shared" si="2"/>
        <v>0</v>
      </c>
      <c r="L14" s="18">
        <f t="shared" si="2"/>
        <v>0</v>
      </c>
    </row>
    <row r="15" spans="1:12" ht="14.5" x14ac:dyDescent="0.35"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</row>
    <row r="16" spans="1:12" ht="14.5" x14ac:dyDescent="0.35">
      <c r="A16" s="8" t="s">
        <v>43</v>
      </c>
      <c r="B16" s="20">
        <f t="shared" ref="B16:L16" si="3">+B18+B22+B26+B30</f>
        <v>0</v>
      </c>
      <c r="C16" s="20">
        <f t="shared" si="3"/>
        <v>0</v>
      </c>
      <c r="D16" s="20">
        <f t="shared" si="3"/>
        <v>0</v>
      </c>
      <c r="E16" s="20">
        <f t="shared" si="3"/>
        <v>0</v>
      </c>
      <c r="F16" s="20">
        <f t="shared" si="3"/>
        <v>0</v>
      </c>
      <c r="G16" s="20">
        <f t="shared" si="3"/>
        <v>0</v>
      </c>
      <c r="H16" s="20">
        <f t="shared" si="3"/>
        <v>0</v>
      </c>
      <c r="I16" s="20">
        <f t="shared" si="3"/>
        <v>0</v>
      </c>
      <c r="J16" s="20">
        <f t="shared" si="3"/>
        <v>0</v>
      </c>
      <c r="K16" s="20">
        <f t="shared" si="3"/>
        <v>0</v>
      </c>
      <c r="L16" s="20">
        <f t="shared" si="3"/>
        <v>0</v>
      </c>
    </row>
    <row r="17" spans="1:12" ht="15.75" customHeight="1" x14ac:dyDescent="0.35">
      <c r="A17" s="8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</row>
    <row r="18" spans="1:12" ht="14.5" x14ac:dyDescent="0.35">
      <c r="A18" s="29" t="s">
        <v>44</v>
      </c>
      <c r="B18" s="30">
        <f t="shared" ref="B18:L18" si="4">+SUM(B19:B21)</f>
        <v>0</v>
      </c>
      <c r="C18" s="31">
        <f t="shared" si="4"/>
        <v>0</v>
      </c>
      <c r="D18" s="31">
        <f t="shared" si="4"/>
        <v>0</v>
      </c>
      <c r="E18" s="31">
        <f t="shared" si="4"/>
        <v>0</v>
      </c>
      <c r="F18" s="31">
        <f t="shared" si="4"/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1">
        <f t="shared" si="4"/>
        <v>0</v>
      </c>
      <c r="L18" s="32">
        <f t="shared" si="4"/>
        <v>0</v>
      </c>
    </row>
    <row r="19" spans="1:12" ht="14.5" x14ac:dyDescent="0.35">
      <c r="A19" s="33" t="s">
        <v>45</v>
      </c>
      <c r="B19" s="34"/>
      <c r="C19" s="24"/>
      <c r="D19" s="24"/>
      <c r="E19" s="24"/>
      <c r="F19" s="24"/>
      <c r="G19" s="24"/>
      <c r="H19" s="24"/>
      <c r="I19" s="24"/>
      <c r="J19" s="24"/>
      <c r="K19" s="24"/>
      <c r="L19" s="25"/>
    </row>
    <row r="20" spans="1:12" ht="14.5" x14ac:dyDescent="0.35">
      <c r="A20" s="33" t="s">
        <v>46</v>
      </c>
      <c r="B20" s="34"/>
      <c r="C20" s="24"/>
      <c r="D20" s="24"/>
      <c r="E20" s="24"/>
      <c r="F20" s="24"/>
      <c r="G20" s="24"/>
      <c r="H20" s="24"/>
      <c r="I20" s="24"/>
      <c r="J20" s="24"/>
      <c r="K20" s="24"/>
      <c r="L20" s="25"/>
    </row>
    <row r="21" spans="1:12" ht="15.75" customHeight="1" x14ac:dyDescent="0.35">
      <c r="A21" s="35" t="s">
        <v>47</v>
      </c>
      <c r="B21" s="36"/>
      <c r="C21" s="27"/>
      <c r="D21" s="27"/>
      <c r="E21" s="27"/>
      <c r="F21" s="27"/>
      <c r="G21" s="27"/>
      <c r="H21" s="27"/>
      <c r="I21" s="27"/>
      <c r="J21" s="27"/>
      <c r="K21" s="27"/>
      <c r="L21" s="28"/>
    </row>
    <row r="22" spans="1:12" ht="15.75" customHeight="1" x14ac:dyDescent="0.35">
      <c r="A22" s="29" t="s">
        <v>48</v>
      </c>
      <c r="B22" s="30">
        <f t="shared" ref="B22:L22" si="5">+SUM(B23:B25)</f>
        <v>0</v>
      </c>
      <c r="C22" s="31">
        <f t="shared" si="5"/>
        <v>0</v>
      </c>
      <c r="D22" s="31">
        <f t="shared" si="5"/>
        <v>0</v>
      </c>
      <c r="E22" s="31">
        <f t="shared" si="5"/>
        <v>0</v>
      </c>
      <c r="F22" s="31">
        <f t="shared" si="5"/>
        <v>0</v>
      </c>
      <c r="G22" s="31">
        <f t="shared" si="5"/>
        <v>0</v>
      </c>
      <c r="H22" s="31">
        <f t="shared" si="5"/>
        <v>0</v>
      </c>
      <c r="I22" s="31">
        <f t="shared" si="5"/>
        <v>0</v>
      </c>
      <c r="J22" s="31">
        <f t="shared" si="5"/>
        <v>0</v>
      </c>
      <c r="K22" s="31">
        <f t="shared" si="5"/>
        <v>0</v>
      </c>
      <c r="L22" s="32">
        <f t="shared" si="5"/>
        <v>0</v>
      </c>
    </row>
    <row r="23" spans="1:12" ht="15.75" customHeight="1" x14ac:dyDescent="0.35">
      <c r="A23" s="33" t="s">
        <v>45</v>
      </c>
      <c r="B23" s="34"/>
      <c r="C23" s="24"/>
      <c r="D23" s="24"/>
      <c r="E23" s="24"/>
      <c r="F23" s="24"/>
      <c r="G23" s="24"/>
      <c r="H23" s="24"/>
      <c r="I23" s="24"/>
      <c r="J23" s="24"/>
      <c r="K23" s="24"/>
      <c r="L23" s="25"/>
    </row>
    <row r="24" spans="1:12" ht="15.75" customHeight="1" x14ac:dyDescent="0.35">
      <c r="A24" s="33" t="s">
        <v>46</v>
      </c>
      <c r="B24" s="34"/>
      <c r="C24" s="24"/>
      <c r="D24" s="24"/>
      <c r="E24" s="24"/>
      <c r="F24" s="24"/>
      <c r="G24" s="24"/>
      <c r="H24" s="24"/>
      <c r="I24" s="24"/>
      <c r="J24" s="24"/>
      <c r="K24" s="24"/>
      <c r="L24" s="25"/>
    </row>
    <row r="25" spans="1:12" ht="15.75" customHeight="1" x14ac:dyDescent="0.35">
      <c r="A25" s="35" t="s">
        <v>47</v>
      </c>
      <c r="B25" s="36"/>
      <c r="C25" s="27"/>
      <c r="D25" s="27"/>
      <c r="E25" s="27"/>
      <c r="F25" s="27"/>
      <c r="G25" s="27"/>
      <c r="H25" s="27"/>
      <c r="I25" s="27"/>
      <c r="J25" s="27"/>
      <c r="K25" s="27"/>
      <c r="L25" s="28"/>
    </row>
    <row r="26" spans="1:12" ht="15.75" customHeight="1" x14ac:dyDescent="0.35">
      <c r="A26" s="29" t="s">
        <v>49</v>
      </c>
      <c r="B26" s="30">
        <f t="shared" ref="B26:L26" si="6">+SUM(B27:B29)</f>
        <v>0</v>
      </c>
      <c r="C26" s="31">
        <f t="shared" si="6"/>
        <v>0</v>
      </c>
      <c r="D26" s="31">
        <f t="shared" si="6"/>
        <v>0</v>
      </c>
      <c r="E26" s="31">
        <f t="shared" si="6"/>
        <v>0</v>
      </c>
      <c r="F26" s="31">
        <f t="shared" si="6"/>
        <v>0</v>
      </c>
      <c r="G26" s="31">
        <f t="shared" si="6"/>
        <v>0</v>
      </c>
      <c r="H26" s="31">
        <f t="shared" si="6"/>
        <v>0</v>
      </c>
      <c r="I26" s="31">
        <f t="shared" si="6"/>
        <v>0</v>
      </c>
      <c r="J26" s="31">
        <f t="shared" si="6"/>
        <v>0</v>
      </c>
      <c r="K26" s="31">
        <f t="shared" si="6"/>
        <v>0</v>
      </c>
      <c r="L26" s="32">
        <f t="shared" si="6"/>
        <v>0</v>
      </c>
    </row>
    <row r="27" spans="1:12" ht="15.75" customHeight="1" x14ac:dyDescent="0.35">
      <c r="A27" s="33" t="s">
        <v>45</v>
      </c>
      <c r="B27" s="34"/>
      <c r="C27" s="24"/>
      <c r="D27" s="24"/>
      <c r="E27" s="24"/>
      <c r="F27" s="24"/>
      <c r="G27" s="24"/>
      <c r="H27" s="24"/>
      <c r="I27" s="24"/>
      <c r="J27" s="24"/>
      <c r="K27" s="24"/>
      <c r="L27" s="25"/>
    </row>
    <row r="28" spans="1:12" ht="15.75" customHeight="1" x14ac:dyDescent="0.35">
      <c r="A28" s="33" t="s">
        <v>46</v>
      </c>
      <c r="B28" s="34"/>
      <c r="C28" s="24"/>
      <c r="D28" s="24"/>
      <c r="E28" s="24"/>
      <c r="F28" s="24"/>
      <c r="G28" s="24"/>
      <c r="H28" s="24"/>
      <c r="I28" s="24"/>
      <c r="J28" s="24"/>
      <c r="K28" s="24"/>
      <c r="L28" s="25"/>
    </row>
    <row r="29" spans="1:12" ht="15.75" customHeight="1" x14ac:dyDescent="0.35">
      <c r="A29" s="35" t="s">
        <v>47</v>
      </c>
      <c r="B29" s="36"/>
      <c r="C29" s="27"/>
      <c r="D29" s="27"/>
      <c r="E29" s="27"/>
      <c r="F29" s="27"/>
      <c r="G29" s="27"/>
      <c r="H29" s="27"/>
      <c r="I29" s="27"/>
      <c r="J29" s="27"/>
      <c r="K29" s="27"/>
      <c r="L29" s="28"/>
    </row>
    <row r="30" spans="1:12" ht="15.75" customHeight="1" x14ac:dyDescent="0.35">
      <c r="A30" s="29" t="s">
        <v>50</v>
      </c>
      <c r="B30" s="30">
        <f t="shared" ref="B30:L30" si="7">+SUM(B31:B33)</f>
        <v>0</v>
      </c>
      <c r="C30" s="31">
        <f t="shared" si="7"/>
        <v>0</v>
      </c>
      <c r="D30" s="31">
        <f t="shared" si="7"/>
        <v>0</v>
      </c>
      <c r="E30" s="31">
        <f t="shared" si="7"/>
        <v>0</v>
      </c>
      <c r="F30" s="31">
        <f t="shared" si="7"/>
        <v>0</v>
      </c>
      <c r="G30" s="31">
        <f t="shared" si="7"/>
        <v>0</v>
      </c>
      <c r="H30" s="31">
        <f t="shared" si="7"/>
        <v>0</v>
      </c>
      <c r="I30" s="31">
        <f t="shared" si="7"/>
        <v>0</v>
      </c>
      <c r="J30" s="31">
        <f t="shared" si="7"/>
        <v>0</v>
      </c>
      <c r="K30" s="31">
        <f t="shared" si="7"/>
        <v>0</v>
      </c>
      <c r="L30" s="32">
        <f t="shared" si="7"/>
        <v>0</v>
      </c>
    </row>
    <row r="31" spans="1:12" ht="15.75" customHeight="1" x14ac:dyDescent="0.35">
      <c r="A31" s="33" t="s">
        <v>45</v>
      </c>
      <c r="B31" s="34"/>
      <c r="C31" s="24"/>
      <c r="D31" s="24"/>
      <c r="E31" s="24"/>
      <c r="F31" s="24"/>
      <c r="G31" s="24"/>
      <c r="H31" s="24"/>
      <c r="I31" s="24"/>
      <c r="J31" s="24"/>
      <c r="K31" s="24"/>
      <c r="L31" s="25"/>
    </row>
    <row r="32" spans="1:12" ht="15.75" customHeight="1" x14ac:dyDescent="0.35">
      <c r="A32" s="33" t="s">
        <v>46</v>
      </c>
      <c r="B32" s="34"/>
      <c r="C32" s="24"/>
      <c r="D32" s="24"/>
      <c r="E32" s="24"/>
      <c r="F32" s="24"/>
      <c r="G32" s="24"/>
      <c r="H32" s="24"/>
      <c r="I32" s="24"/>
      <c r="J32" s="24"/>
      <c r="K32" s="24"/>
      <c r="L32" s="25"/>
    </row>
    <row r="33" spans="1:12" ht="15.75" customHeight="1" x14ac:dyDescent="0.35">
      <c r="A33" s="35" t="s">
        <v>47</v>
      </c>
      <c r="B33" s="36"/>
      <c r="C33" s="27"/>
      <c r="D33" s="27"/>
      <c r="E33" s="27"/>
      <c r="F33" s="27"/>
      <c r="G33" s="27"/>
      <c r="H33" s="27"/>
      <c r="I33" s="27"/>
      <c r="J33" s="27"/>
      <c r="K33" s="27"/>
      <c r="L33" s="28"/>
    </row>
    <row r="34" spans="1:12" ht="15.75" customHeight="1" x14ac:dyDescent="0.35"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</row>
    <row r="35" spans="1:12" ht="15.75" customHeight="1" x14ac:dyDescent="0.35">
      <c r="A35" s="8" t="s">
        <v>51</v>
      </c>
      <c r="B35" s="20">
        <f t="shared" ref="B35:L35" si="8">+B37+B40+B43</f>
        <v>0</v>
      </c>
      <c r="C35" s="20">
        <f t="shared" si="8"/>
        <v>0</v>
      </c>
      <c r="D35" s="20">
        <f t="shared" si="8"/>
        <v>0</v>
      </c>
      <c r="E35" s="20">
        <f t="shared" si="8"/>
        <v>0</v>
      </c>
      <c r="F35" s="20">
        <f t="shared" si="8"/>
        <v>0</v>
      </c>
      <c r="G35" s="20">
        <f t="shared" si="8"/>
        <v>0</v>
      </c>
      <c r="H35" s="20">
        <f t="shared" si="8"/>
        <v>0</v>
      </c>
      <c r="I35" s="20">
        <f t="shared" si="8"/>
        <v>0</v>
      </c>
      <c r="J35" s="20">
        <f t="shared" si="8"/>
        <v>0</v>
      </c>
      <c r="K35" s="20">
        <f t="shared" si="8"/>
        <v>0</v>
      </c>
      <c r="L35" s="20">
        <f t="shared" si="8"/>
        <v>0</v>
      </c>
    </row>
    <row r="36" spans="1:12" ht="15.75" customHeight="1" x14ac:dyDescent="0.35">
      <c r="A36" s="8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</row>
    <row r="37" spans="1:12" ht="15.75" customHeight="1" x14ac:dyDescent="0.35">
      <c r="A37" s="19" t="s">
        <v>22</v>
      </c>
      <c r="B37" s="20">
        <f t="shared" ref="B37:L37" si="9">+B38+B39</f>
        <v>0</v>
      </c>
      <c r="C37" s="20">
        <f t="shared" si="9"/>
        <v>0</v>
      </c>
      <c r="D37" s="20">
        <f t="shared" si="9"/>
        <v>0</v>
      </c>
      <c r="E37" s="20">
        <f t="shared" si="9"/>
        <v>0</v>
      </c>
      <c r="F37" s="20">
        <f t="shared" si="9"/>
        <v>0</v>
      </c>
      <c r="G37" s="20">
        <f t="shared" si="9"/>
        <v>0</v>
      </c>
      <c r="H37" s="20">
        <f t="shared" si="9"/>
        <v>0</v>
      </c>
      <c r="I37" s="20">
        <f t="shared" si="9"/>
        <v>0</v>
      </c>
      <c r="J37" s="20">
        <f t="shared" si="9"/>
        <v>0</v>
      </c>
      <c r="K37" s="20">
        <f t="shared" si="9"/>
        <v>0</v>
      </c>
      <c r="L37" s="20">
        <f t="shared" si="9"/>
        <v>0</v>
      </c>
    </row>
    <row r="38" spans="1:12" ht="15.75" customHeight="1" x14ac:dyDescent="0.35">
      <c r="A38" s="11" t="s">
        <v>23</v>
      </c>
      <c r="B38" s="22"/>
      <c r="C38" s="22"/>
      <c r="D38" s="22">
        <v>0</v>
      </c>
      <c r="E38" s="22">
        <v>0</v>
      </c>
      <c r="F38" s="22"/>
      <c r="G38" s="22"/>
      <c r="H38" s="22"/>
      <c r="I38" s="22"/>
      <c r="J38" s="22"/>
      <c r="K38" s="22"/>
      <c r="L38" s="37"/>
    </row>
    <row r="39" spans="1:12" ht="15.75" customHeight="1" x14ac:dyDescent="0.35">
      <c r="A39" s="38" t="s">
        <v>23</v>
      </c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8"/>
    </row>
    <row r="40" spans="1:12" ht="15.75" customHeight="1" x14ac:dyDescent="0.35">
      <c r="A40" s="19" t="s">
        <v>52</v>
      </c>
      <c r="B40" s="20">
        <f t="shared" ref="B40:L40" si="10">+B41+B42</f>
        <v>0</v>
      </c>
      <c r="C40" s="20">
        <f t="shared" si="10"/>
        <v>0</v>
      </c>
      <c r="D40" s="20">
        <f t="shared" si="10"/>
        <v>0</v>
      </c>
      <c r="E40" s="20">
        <f t="shared" si="10"/>
        <v>0</v>
      </c>
      <c r="F40" s="20">
        <f t="shared" si="10"/>
        <v>0</v>
      </c>
      <c r="G40" s="20">
        <f t="shared" si="10"/>
        <v>0</v>
      </c>
      <c r="H40" s="20">
        <f t="shared" si="10"/>
        <v>0</v>
      </c>
      <c r="I40" s="20">
        <f t="shared" si="10"/>
        <v>0</v>
      </c>
      <c r="J40" s="20">
        <f t="shared" si="10"/>
        <v>0</v>
      </c>
      <c r="K40" s="20">
        <f t="shared" si="10"/>
        <v>0</v>
      </c>
      <c r="L40" s="20">
        <f t="shared" si="10"/>
        <v>0</v>
      </c>
    </row>
    <row r="41" spans="1:12" ht="15.75" customHeight="1" x14ac:dyDescent="0.35">
      <c r="A41" s="11" t="s">
        <v>23</v>
      </c>
      <c r="B41" s="22"/>
      <c r="C41" s="22"/>
      <c r="D41" s="22">
        <v>0</v>
      </c>
      <c r="E41" s="22">
        <v>0</v>
      </c>
      <c r="F41" s="22"/>
      <c r="G41" s="22"/>
      <c r="H41" s="22"/>
      <c r="I41" s="22"/>
      <c r="J41" s="22"/>
      <c r="K41" s="22"/>
      <c r="L41" s="37"/>
    </row>
    <row r="42" spans="1:12" ht="15.75" customHeight="1" x14ac:dyDescent="0.35">
      <c r="A42" s="38" t="s">
        <v>23</v>
      </c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8"/>
    </row>
    <row r="43" spans="1:12" ht="15.75" customHeight="1" x14ac:dyDescent="0.35">
      <c r="A43" s="3" t="s">
        <v>24</v>
      </c>
      <c r="B43" s="20">
        <f t="shared" ref="B43:L43" si="11">+B44+B45</f>
        <v>0</v>
      </c>
      <c r="C43" s="20">
        <f t="shared" si="11"/>
        <v>0</v>
      </c>
      <c r="D43" s="20">
        <f t="shared" si="11"/>
        <v>0</v>
      </c>
      <c r="E43" s="20">
        <f t="shared" si="11"/>
        <v>0</v>
      </c>
      <c r="F43" s="20">
        <f t="shared" si="11"/>
        <v>0</v>
      </c>
      <c r="G43" s="20">
        <f t="shared" si="11"/>
        <v>0</v>
      </c>
      <c r="H43" s="20">
        <f t="shared" si="11"/>
        <v>0</v>
      </c>
      <c r="I43" s="20">
        <f t="shared" si="11"/>
        <v>0</v>
      </c>
      <c r="J43" s="20">
        <f t="shared" si="11"/>
        <v>0</v>
      </c>
      <c r="K43" s="20">
        <f t="shared" si="11"/>
        <v>0</v>
      </c>
      <c r="L43" s="20">
        <f t="shared" si="11"/>
        <v>0</v>
      </c>
    </row>
    <row r="44" spans="1:12" ht="15.75" customHeight="1" x14ac:dyDescent="0.35">
      <c r="A44" s="11" t="s">
        <v>23</v>
      </c>
      <c r="B44" s="22"/>
      <c r="C44" s="22"/>
      <c r="D44" s="22">
        <v>0</v>
      </c>
      <c r="E44" s="22">
        <v>0</v>
      </c>
      <c r="F44" s="22"/>
      <c r="G44" s="22"/>
      <c r="H44" s="22"/>
      <c r="I44" s="22"/>
      <c r="J44" s="22"/>
      <c r="K44" s="22"/>
      <c r="L44" s="37"/>
    </row>
    <row r="45" spans="1:12" ht="15.75" customHeight="1" x14ac:dyDescent="0.35">
      <c r="A45" s="38" t="s">
        <v>23</v>
      </c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8"/>
    </row>
    <row r="46" spans="1:12" ht="15.75" customHeight="1" x14ac:dyDescent="0.35"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</row>
    <row r="47" spans="1:12" ht="15.75" customHeight="1" x14ac:dyDescent="0.35">
      <c r="A47" s="5" t="s">
        <v>53</v>
      </c>
      <c r="B47" s="18">
        <f t="shared" ref="B47:L47" si="12">+B7-B14</f>
        <v>0</v>
      </c>
      <c r="C47" s="18">
        <f t="shared" si="12"/>
        <v>0</v>
      </c>
      <c r="D47" s="18">
        <f t="shared" si="12"/>
        <v>0</v>
      </c>
      <c r="E47" s="18">
        <f t="shared" si="12"/>
        <v>0</v>
      </c>
      <c r="F47" s="18">
        <f t="shared" si="12"/>
        <v>0</v>
      </c>
      <c r="G47" s="18">
        <f t="shared" si="12"/>
        <v>0</v>
      </c>
      <c r="H47" s="18">
        <f t="shared" si="12"/>
        <v>0</v>
      </c>
      <c r="I47" s="18">
        <f t="shared" si="12"/>
        <v>0</v>
      </c>
      <c r="J47" s="18">
        <f t="shared" si="12"/>
        <v>0</v>
      </c>
      <c r="K47" s="18">
        <f t="shared" si="12"/>
        <v>0</v>
      </c>
      <c r="L47" s="18">
        <f t="shared" si="12"/>
        <v>0</v>
      </c>
    </row>
    <row r="48" spans="1:12" ht="15.75" customHeight="1" x14ac:dyDescent="0.35"/>
    <row r="49" spans="1:3" ht="15.75" customHeight="1" x14ac:dyDescent="0.35">
      <c r="A49" s="55" t="s">
        <v>54</v>
      </c>
      <c r="B49" s="56"/>
    </row>
    <row r="50" spans="1:3" ht="15.75" customHeight="1" x14ac:dyDescent="0.35">
      <c r="A50" s="57" t="s">
        <v>55</v>
      </c>
      <c r="B50" s="58">
        <v>0.12</v>
      </c>
      <c r="C50" s="39" t="s">
        <v>56</v>
      </c>
    </row>
    <row r="51" spans="1:3" ht="15.75" customHeight="1" x14ac:dyDescent="0.35">
      <c r="A51" s="57" t="s">
        <v>57</v>
      </c>
      <c r="B51" s="59" t="str">
        <f t="array" ref="B51">IF(+NPV(B50,C47:L47)+B47&lt;1,"NO ES RENTABLE",NPV(B50,C47:L47)+B47)</f>
        <v>NO ES RENTABLE</v>
      </c>
      <c r="C51" s="39" t="s">
        <v>58</v>
      </c>
    </row>
    <row r="52" spans="1:3" ht="15.75" customHeight="1" x14ac:dyDescent="0.35">
      <c r="A52" s="57" t="s">
        <v>59</v>
      </c>
      <c r="B52" s="60" t="str">
        <f>IFERROR(IRR(B47:L47),"NO ES VIABLE")</f>
        <v>NO ES VIABLE</v>
      </c>
      <c r="C52" s="39" t="s">
        <v>56</v>
      </c>
    </row>
    <row r="53" spans="1:3" ht="15.75" customHeight="1" x14ac:dyDescent="0.35">
      <c r="A53" s="57" t="s">
        <v>60</v>
      </c>
      <c r="B53" s="61" t="str">
        <f t="array" ref="B53">IFERROR((NPV(B50,C7:L7)+B7)/(NPV(B50,C14:L14)+B14),"-")</f>
        <v>-</v>
      </c>
      <c r="C53" s="39" t="s">
        <v>58</v>
      </c>
    </row>
    <row r="54" spans="1:3" ht="15.75" customHeight="1" x14ac:dyDescent="0.35"/>
    <row r="55" spans="1:3" ht="15.75" customHeight="1" x14ac:dyDescent="0.35">
      <c r="A55" s="44" t="s">
        <v>61</v>
      </c>
    </row>
    <row r="56" spans="1:3" ht="15.75" customHeight="1" x14ac:dyDescent="0.35">
      <c r="A56" s="45" t="s">
        <v>62</v>
      </c>
    </row>
    <row r="57" spans="1:3" ht="15.75" customHeight="1" x14ac:dyDescent="0.35">
      <c r="A57" s="45" t="s">
        <v>79</v>
      </c>
    </row>
    <row r="58" spans="1:3" ht="15.75" customHeight="1" x14ac:dyDescent="0.35">
      <c r="A58" s="62" t="s">
        <v>80</v>
      </c>
    </row>
    <row r="59" spans="1:3" ht="15.75" customHeight="1" x14ac:dyDescent="0.35"/>
    <row r="60" spans="1:3" ht="15.75" customHeight="1" x14ac:dyDescent="0.35"/>
    <row r="61" spans="1:3" ht="15.75" customHeight="1" x14ac:dyDescent="0.35"/>
    <row r="62" spans="1:3" ht="15.75" customHeight="1" x14ac:dyDescent="0.35"/>
    <row r="63" spans="1:3" ht="15.75" customHeight="1" x14ac:dyDescent="0.35"/>
    <row r="64" spans="1:3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">
    <mergeCell ref="A1:C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selection sqref="A1:G2"/>
    </sheetView>
  </sheetViews>
  <sheetFormatPr baseColWidth="10" defaultColWidth="14.453125" defaultRowHeight="15" customHeight="1" x14ac:dyDescent="0.35"/>
  <cols>
    <col min="1" max="26" width="10" customWidth="1"/>
  </cols>
  <sheetData>
    <row r="1" spans="1:8" ht="14.5" x14ac:dyDescent="0.35">
      <c r="A1" s="100" t="str">
        <f>'Flujo Financiero Proyecto'!A1</f>
        <v>Nombre del Proponente</v>
      </c>
      <c r="B1" s="97"/>
      <c r="C1" s="97"/>
      <c r="D1" s="97"/>
      <c r="E1" s="97"/>
      <c r="F1" s="97"/>
      <c r="G1" s="97"/>
    </row>
    <row r="2" spans="1:8" ht="55.5" customHeight="1" x14ac:dyDescent="0.35">
      <c r="A2" s="97"/>
      <c r="B2" s="97"/>
      <c r="C2" s="97"/>
      <c r="D2" s="97"/>
      <c r="E2" s="97"/>
      <c r="F2" s="97"/>
      <c r="G2" s="97"/>
      <c r="H2" s="10"/>
    </row>
    <row r="3" spans="1:8" ht="15.75" customHeight="1" x14ac:dyDescent="0.35">
      <c r="A3" s="1" t="s">
        <v>71</v>
      </c>
    </row>
    <row r="5" spans="1:8" ht="14.5" x14ac:dyDescent="0.35">
      <c r="A5" s="46" t="s">
        <v>81</v>
      </c>
      <c r="B5" s="47"/>
      <c r="C5" s="47"/>
      <c r="D5" s="47"/>
      <c r="E5" s="47"/>
      <c r="F5" s="47"/>
      <c r="G5" s="47"/>
      <c r="H5" s="48"/>
    </row>
    <row r="7" spans="1:8" ht="14.5" x14ac:dyDescent="0.35">
      <c r="A7" s="8" t="s">
        <v>82</v>
      </c>
    </row>
    <row r="11" spans="1:8" ht="14.5" x14ac:dyDescent="0.35">
      <c r="A11" s="8" t="s">
        <v>83</v>
      </c>
    </row>
    <row r="16" spans="1:8" ht="14.5" x14ac:dyDescent="0.35">
      <c r="A16" s="44" t="s">
        <v>61</v>
      </c>
    </row>
    <row r="17" spans="1:2" ht="14.5" x14ac:dyDescent="0.35">
      <c r="A17" s="45">
        <v>1</v>
      </c>
      <c r="B17" s="45" t="s">
        <v>67</v>
      </c>
    </row>
    <row r="21" spans="1:2" ht="15.75" customHeight="1" x14ac:dyDescent="0.35"/>
    <row r="22" spans="1:2" ht="15.75" customHeight="1" x14ac:dyDescent="0.35"/>
    <row r="23" spans="1:2" ht="15.75" customHeight="1" x14ac:dyDescent="0.35"/>
    <row r="24" spans="1:2" ht="15.75" customHeight="1" x14ac:dyDescent="0.35"/>
    <row r="25" spans="1:2" ht="15.75" customHeight="1" x14ac:dyDescent="0.35"/>
    <row r="26" spans="1:2" ht="15.75" customHeight="1" x14ac:dyDescent="0.35"/>
    <row r="27" spans="1:2" ht="15.75" customHeight="1" x14ac:dyDescent="0.35"/>
    <row r="28" spans="1:2" ht="15.75" customHeight="1" x14ac:dyDescent="0.35"/>
    <row r="29" spans="1:2" ht="15.75" customHeight="1" x14ac:dyDescent="0.35"/>
    <row r="30" spans="1:2" ht="15.75" customHeight="1" x14ac:dyDescent="0.35"/>
    <row r="31" spans="1:2" ht="15.75" customHeight="1" x14ac:dyDescent="0.35"/>
    <row r="32" spans="1: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">
    <mergeCell ref="A1:G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"/>
  <sheetViews>
    <sheetView workbookViewId="0"/>
  </sheetViews>
  <sheetFormatPr baseColWidth="10" defaultColWidth="14.453125" defaultRowHeight="15" customHeight="1" x14ac:dyDescent="0.35"/>
  <cols>
    <col min="1" max="1" width="11.453125" customWidth="1"/>
    <col min="2" max="3" width="22.7265625" customWidth="1"/>
    <col min="4" max="4" width="23.26953125" customWidth="1"/>
    <col min="5" max="9" width="11.453125" customWidth="1"/>
    <col min="10" max="10" width="36" customWidth="1"/>
    <col min="11" max="26" width="10" customWidth="1"/>
  </cols>
  <sheetData>
    <row r="1" spans="1:10" ht="14.5" x14ac:dyDescent="0.35">
      <c r="A1" s="96" t="str">
        <f>'Flujo Financiero Proyecto'!A1</f>
        <v>Nombre del Proponente</v>
      </c>
      <c r="B1" s="97"/>
      <c r="C1" s="97"/>
    </row>
    <row r="2" spans="1:10" ht="58.5" customHeight="1" x14ac:dyDescent="0.35">
      <c r="A2" s="97"/>
      <c r="B2" s="97"/>
      <c r="C2" s="97"/>
      <c r="F2" s="10"/>
      <c r="G2" s="10"/>
      <c r="H2" s="10"/>
      <c r="I2" s="10"/>
      <c r="J2" s="10"/>
    </row>
    <row r="3" spans="1:10" ht="15.75" customHeight="1" x14ac:dyDescent="0.35">
      <c r="A3" s="1" t="s">
        <v>11</v>
      </c>
    </row>
    <row r="5" spans="1:10" ht="14.5" x14ac:dyDescent="0.35">
      <c r="A5" s="8" t="s">
        <v>84</v>
      </c>
    </row>
    <row r="6" spans="1:10" ht="45" customHeight="1" x14ac:dyDescent="0.35">
      <c r="A6" s="63" t="s">
        <v>85</v>
      </c>
      <c r="B6" s="63" t="s">
        <v>86</v>
      </c>
      <c r="C6" s="63" t="s">
        <v>87</v>
      </c>
      <c r="D6" s="63" t="s">
        <v>88</v>
      </c>
      <c r="E6" s="63" t="s">
        <v>89</v>
      </c>
      <c r="F6" s="63" t="s">
        <v>90</v>
      </c>
      <c r="G6" s="63" t="s">
        <v>91</v>
      </c>
      <c r="H6" s="63" t="s">
        <v>92</v>
      </c>
      <c r="I6" s="63" t="s">
        <v>93</v>
      </c>
      <c r="J6" s="63" t="s">
        <v>94</v>
      </c>
    </row>
    <row r="7" spans="1:10" ht="14.5" x14ac:dyDescent="0.35">
      <c r="A7" s="64">
        <v>2022</v>
      </c>
      <c r="B7" s="39"/>
      <c r="C7" s="39"/>
      <c r="D7" s="39" t="s">
        <v>95</v>
      </c>
      <c r="E7" s="24"/>
      <c r="F7" s="39"/>
      <c r="G7" s="24">
        <v>0</v>
      </c>
      <c r="H7" s="24">
        <f t="shared" ref="H7:H12" si="0">+(E7*0.12)*F7</f>
        <v>0</v>
      </c>
      <c r="I7" s="24">
        <f t="shared" ref="I7:I12" si="1">+G7+H7</f>
        <v>0</v>
      </c>
      <c r="J7" s="39"/>
    </row>
    <row r="8" spans="1:10" ht="14.5" x14ac:dyDescent="0.35">
      <c r="A8" s="64">
        <v>2023</v>
      </c>
      <c r="B8" s="39"/>
      <c r="C8" s="39"/>
      <c r="D8" s="39" t="s">
        <v>96</v>
      </c>
      <c r="E8" s="24"/>
      <c r="F8" s="39"/>
      <c r="G8" s="24">
        <v>0</v>
      </c>
      <c r="H8" s="24">
        <f t="shared" si="0"/>
        <v>0</v>
      </c>
      <c r="I8" s="24">
        <f t="shared" si="1"/>
        <v>0</v>
      </c>
      <c r="J8" s="39"/>
    </row>
    <row r="9" spans="1:10" ht="14.5" x14ac:dyDescent="0.35">
      <c r="A9" s="64">
        <v>2024</v>
      </c>
      <c r="B9" s="39"/>
      <c r="C9" s="39"/>
      <c r="D9" s="39" t="s">
        <v>97</v>
      </c>
      <c r="E9" s="24"/>
      <c r="F9" s="39"/>
      <c r="G9" s="24">
        <v>0</v>
      </c>
      <c r="H9" s="24">
        <f t="shared" si="0"/>
        <v>0</v>
      </c>
      <c r="I9" s="24">
        <f t="shared" si="1"/>
        <v>0</v>
      </c>
      <c r="J9" s="39"/>
    </row>
    <row r="10" spans="1:10" ht="14.5" x14ac:dyDescent="0.35">
      <c r="A10" s="64">
        <v>2025</v>
      </c>
      <c r="B10" s="39"/>
      <c r="C10" s="39"/>
      <c r="D10" s="39"/>
      <c r="E10" s="24"/>
      <c r="F10" s="39"/>
      <c r="G10" s="24">
        <v>0</v>
      </c>
      <c r="H10" s="24">
        <f t="shared" si="0"/>
        <v>0</v>
      </c>
      <c r="I10" s="24">
        <f t="shared" si="1"/>
        <v>0</v>
      </c>
      <c r="J10" s="39"/>
    </row>
    <row r="11" spans="1:10" ht="14.5" x14ac:dyDescent="0.35">
      <c r="A11" s="64">
        <v>2026</v>
      </c>
      <c r="B11" s="39"/>
      <c r="C11" s="39"/>
      <c r="D11" s="39"/>
      <c r="E11" s="24"/>
      <c r="F11" s="39"/>
      <c r="G11" s="24">
        <v>0</v>
      </c>
      <c r="H11" s="24">
        <f t="shared" si="0"/>
        <v>0</v>
      </c>
      <c r="I11" s="24">
        <f t="shared" si="1"/>
        <v>0</v>
      </c>
      <c r="J11" s="39"/>
    </row>
    <row r="12" spans="1:10" ht="14.5" x14ac:dyDescent="0.35">
      <c r="A12" s="64">
        <v>2027</v>
      </c>
      <c r="B12" s="39"/>
      <c r="C12" s="39"/>
      <c r="D12" s="39"/>
      <c r="E12" s="24"/>
      <c r="F12" s="39"/>
      <c r="G12" s="24">
        <v>0</v>
      </c>
      <c r="H12" s="24">
        <f t="shared" si="0"/>
        <v>0</v>
      </c>
      <c r="I12" s="24">
        <f t="shared" si="1"/>
        <v>0</v>
      </c>
      <c r="J12" s="39"/>
    </row>
    <row r="13" spans="1:10" ht="14.5" x14ac:dyDescent="0.35">
      <c r="A13" s="64" t="s">
        <v>98</v>
      </c>
      <c r="B13" s="39"/>
      <c r="C13" s="39"/>
      <c r="D13" s="39"/>
      <c r="E13" s="24"/>
      <c r="F13" s="39"/>
      <c r="G13" s="24"/>
      <c r="H13" s="24"/>
      <c r="I13" s="24"/>
      <c r="J13" s="39"/>
    </row>
    <row r="14" spans="1:10" ht="14.5" x14ac:dyDescent="0.35">
      <c r="A14" s="44" t="s">
        <v>61</v>
      </c>
    </row>
    <row r="15" spans="1:10" ht="14.5" x14ac:dyDescent="0.35">
      <c r="A15" s="45">
        <v>1</v>
      </c>
      <c r="B15" s="45" t="s">
        <v>99</v>
      </c>
    </row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1">
    <mergeCell ref="A1:C2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baseColWidth="10" defaultColWidth="14.453125" defaultRowHeight="15" customHeight="1" x14ac:dyDescent="0.35"/>
  <cols>
    <col min="1" max="1" width="20.7265625" customWidth="1"/>
    <col min="2" max="2" width="24.453125" customWidth="1"/>
    <col min="3" max="3" width="17.453125" customWidth="1"/>
    <col min="4" max="10" width="11.453125" customWidth="1"/>
    <col min="11" max="11" width="20.26953125" customWidth="1"/>
    <col min="12" max="26" width="10" customWidth="1"/>
  </cols>
  <sheetData>
    <row r="1" spans="1:26" ht="14.5" x14ac:dyDescent="0.35">
      <c r="A1" s="100" t="str">
        <f>'Flujo Financiero Proyecto'!A1</f>
        <v>Nombre del Proponente</v>
      </c>
      <c r="B1" s="97"/>
      <c r="C1" s="97"/>
      <c r="D1" s="97"/>
    </row>
    <row r="2" spans="1:26" ht="90" customHeight="1" x14ac:dyDescent="0.35">
      <c r="A2" s="97"/>
      <c r="B2" s="97"/>
      <c r="C2" s="97"/>
      <c r="D2" s="97"/>
      <c r="F2" s="10"/>
      <c r="G2" s="10"/>
      <c r="H2" s="10"/>
      <c r="I2" s="10"/>
      <c r="J2" s="10"/>
      <c r="K2" s="10"/>
    </row>
    <row r="3" spans="1:26" ht="15.75" customHeight="1" x14ac:dyDescent="0.35">
      <c r="A3" s="1" t="s">
        <v>11</v>
      </c>
    </row>
    <row r="4" spans="1:26" ht="15.75" customHeight="1" x14ac:dyDescent="0.35">
      <c r="A4" s="8" t="s">
        <v>12</v>
      </c>
    </row>
    <row r="5" spans="1:26" ht="15.75" customHeight="1" x14ac:dyDescent="0.35">
      <c r="E5" s="101" t="s">
        <v>29</v>
      </c>
      <c r="F5" s="102"/>
      <c r="G5" s="102"/>
      <c r="H5" s="102"/>
      <c r="I5" s="103"/>
      <c r="J5" s="10"/>
    </row>
    <row r="6" spans="1:26" ht="36" customHeight="1" x14ac:dyDescent="0.35">
      <c r="A6" s="65" t="s">
        <v>100</v>
      </c>
      <c r="B6" s="65" t="s">
        <v>101</v>
      </c>
      <c r="C6" s="65" t="s">
        <v>102</v>
      </c>
      <c r="D6" s="65" t="s">
        <v>87</v>
      </c>
      <c r="E6" s="66" t="s">
        <v>103</v>
      </c>
      <c r="F6" s="66" t="s">
        <v>90</v>
      </c>
      <c r="G6" s="66" t="s">
        <v>104</v>
      </c>
      <c r="H6" s="66" t="s">
        <v>105</v>
      </c>
      <c r="I6" s="66" t="s">
        <v>93</v>
      </c>
      <c r="J6" s="65" t="s">
        <v>106</v>
      </c>
      <c r="K6" s="65" t="s">
        <v>94</v>
      </c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spans="1:26" ht="14.5" x14ac:dyDescent="0.35">
      <c r="A7" s="39" t="s">
        <v>107</v>
      </c>
      <c r="B7" s="39" t="s">
        <v>108</v>
      </c>
      <c r="C7" s="68"/>
      <c r="D7" s="69" t="str">
        <f>+IFERROR(VLOOKUP(C7,LISTA!$A$44:$B$52,2,FALSE),"")</f>
        <v/>
      </c>
      <c r="E7" s="70"/>
      <c r="F7" s="70"/>
      <c r="G7" s="70"/>
      <c r="H7" s="70"/>
      <c r="I7" s="70"/>
      <c r="J7" s="63"/>
      <c r="K7" s="63"/>
    </row>
    <row r="8" spans="1:26" ht="14.5" x14ac:dyDescent="0.35">
      <c r="A8" s="39" t="s">
        <v>107</v>
      </c>
      <c r="B8" s="39" t="s">
        <v>109</v>
      </c>
      <c r="C8" s="68"/>
      <c r="D8" s="69" t="str">
        <f>+IFERROR(VLOOKUP(C8,LISTA!$A$44:$B$52,2,FALSE),"")</f>
        <v/>
      </c>
      <c r="E8" s="70"/>
      <c r="F8" s="70"/>
      <c r="G8" s="70"/>
      <c r="H8" s="70"/>
      <c r="I8" s="70"/>
      <c r="J8" s="63"/>
      <c r="K8" s="63"/>
    </row>
    <row r="9" spans="1:26" ht="14.5" x14ac:dyDescent="0.35">
      <c r="A9" s="39" t="s">
        <v>110</v>
      </c>
      <c r="B9" s="39" t="s">
        <v>111</v>
      </c>
      <c r="C9" s="68"/>
      <c r="D9" s="69" t="str">
        <f>+IFERROR(VLOOKUP(C9,LISTA!$A$44:$B$52,2,FALSE),"")</f>
        <v/>
      </c>
      <c r="E9" s="70"/>
      <c r="F9" s="70"/>
      <c r="G9" s="70"/>
      <c r="H9" s="70"/>
      <c r="I9" s="70"/>
      <c r="J9" s="63"/>
      <c r="K9" s="63"/>
    </row>
    <row r="10" spans="1:26" ht="14.5" x14ac:dyDescent="0.35">
      <c r="A10" s="39" t="s">
        <v>110</v>
      </c>
      <c r="B10" s="39" t="s">
        <v>112</v>
      </c>
      <c r="C10" s="68"/>
      <c r="D10" s="69" t="str">
        <f>+IFERROR(VLOOKUP(C10,LISTA!$A$44:$B$52,2,FALSE),"")</f>
        <v/>
      </c>
      <c r="E10" s="70"/>
      <c r="F10" s="70"/>
      <c r="G10" s="70"/>
      <c r="H10" s="70"/>
      <c r="I10" s="70"/>
      <c r="J10" s="63"/>
      <c r="K10" s="63"/>
    </row>
    <row r="11" spans="1:26" ht="14.5" x14ac:dyDescent="0.35">
      <c r="A11" s="39"/>
      <c r="B11" s="39"/>
      <c r="C11" s="68"/>
      <c r="D11" s="69" t="str">
        <f>+IFERROR(VLOOKUP(C11,LISTA!$A$44:$B$52,2,FALSE),"")</f>
        <v/>
      </c>
      <c r="E11" s="70"/>
      <c r="F11" s="70"/>
      <c r="G11" s="70"/>
      <c r="H11" s="70"/>
      <c r="I11" s="70"/>
      <c r="J11" s="63"/>
      <c r="K11" s="63"/>
    </row>
    <row r="12" spans="1:26" ht="14.5" x14ac:dyDescent="0.35">
      <c r="A12" s="39"/>
      <c r="B12" s="39"/>
      <c r="C12" s="68"/>
      <c r="D12" s="69" t="str">
        <f>+IFERROR(VLOOKUP(C12,LISTA!$A$44:$B$52,2,FALSE),"")</f>
        <v/>
      </c>
      <c r="E12" s="70"/>
      <c r="F12" s="70"/>
      <c r="G12" s="70"/>
      <c r="H12" s="70"/>
      <c r="I12" s="70"/>
      <c r="J12" s="63"/>
      <c r="K12" s="63"/>
    </row>
    <row r="13" spans="1:26" ht="14.5" x14ac:dyDescent="0.35">
      <c r="A13" s="39"/>
      <c r="B13" s="39"/>
      <c r="C13" s="68"/>
      <c r="D13" s="69" t="str">
        <f>+IFERROR(VLOOKUP(C13,LISTA!$A$44:$B$52,2,FALSE),"")</f>
        <v/>
      </c>
      <c r="E13" s="70"/>
      <c r="F13" s="70"/>
      <c r="G13" s="70"/>
      <c r="H13" s="70"/>
      <c r="I13" s="70"/>
      <c r="J13" s="63"/>
      <c r="K13" s="63"/>
    </row>
    <row r="14" spans="1:26" ht="14.5" x14ac:dyDescent="0.35">
      <c r="A14" s="39"/>
      <c r="B14" s="39"/>
      <c r="C14" s="68"/>
      <c r="D14" s="69" t="str">
        <f>+IFERROR(VLOOKUP(C14,LISTA!$A$44:$B$52,2,FALSE),"")</f>
        <v/>
      </c>
      <c r="E14" s="70"/>
      <c r="F14" s="70"/>
      <c r="G14" s="70"/>
      <c r="H14" s="70"/>
      <c r="I14" s="70"/>
      <c r="J14" s="63"/>
      <c r="K14" s="63"/>
    </row>
    <row r="15" spans="1:26" ht="14.5" x14ac:dyDescent="0.35">
      <c r="A15" s="39"/>
      <c r="B15" s="39"/>
      <c r="C15" s="68"/>
      <c r="D15" s="69" t="str">
        <f>+IFERROR(VLOOKUP(C15,LISTA!$A$44:$B$52,2,FALSE),"")</f>
        <v/>
      </c>
      <c r="E15" s="70"/>
      <c r="F15" s="70"/>
      <c r="G15" s="70"/>
      <c r="H15" s="70"/>
      <c r="I15" s="70"/>
      <c r="J15" s="63"/>
      <c r="K15" s="63"/>
    </row>
    <row r="16" spans="1:26" ht="14.5" x14ac:dyDescent="0.35">
      <c r="A16" s="39"/>
      <c r="B16" s="39"/>
      <c r="C16" s="68"/>
      <c r="D16" s="69" t="str">
        <f>+IFERROR(VLOOKUP(C16,LISTA!$A$44:$B$52,2,FALSE),"")</f>
        <v/>
      </c>
      <c r="E16" s="70"/>
      <c r="F16" s="70"/>
      <c r="G16" s="70"/>
      <c r="H16" s="70"/>
      <c r="I16" s="70"/>
      <c r="J16" s="63"/>
      <c r="K16" s="63"/>
    </row>
    <row r="17" spans="1:11" ht="14.5" x14ac:dyDescent="0.35">
      <c r="A17" s="39"/>
      <c r="B17" s="39"/>
      <c r="C17" s="68"/>
      <c r="D17" s="69" t="str">
        <f>+IFERROR(VLOOKUP(C17,LISTA!$A$44:$B$52,2,FALSE),"")</f>
        <v/>
      </c>
      <c r="E17" s="70"/>
      <c r="F17" s="70"/>
      <c r="G17" s="70"/>
      <c r="H17" s="70"/>
      <c r="I17" s="70"/>
      <c r="J17" s="63"/>
      <c r="K17" s="63"/>
    </row>
    <row r="18" spans="1:11" ht="14.5" x14ac:dyDescent="0.35">
      <c r="A18" s="39"/>
      <c r="B18" s="39"/>
      <c r="C18" s="68"/>
      <c r="D18" s="69" t="str">
        <f>+IFERROR(VLOOKUP(C18,LISTA!$A$44:$B$52,2,FALSE),"")</f>
        <v/>
      </c>
      <c r="E18" s="70"/>
      <c r="F18" s="70"/>
      <c r="G18" s="70"/>
      <c r="H18" s="70"/>
      <c r="I18" s="70"/>
      <c r="J18" s="63"/>
      <c r="K18" s="63"/>
    </row>
    <row r="19" spans="1:11" ht="14.5" x14ac:dyDescent="0.35">
      <c r="A19" s="39"/>
      <c r="B19" s="39"/>
      <c r="C19" s="68"/>
      <c r="D19" s="69" t="str">
        <f>+IFERROR(VLOOKUP(C19,LISTA!$A$44:$B$52,2,FALSE),"")</f>
        <v/>
      </c>
      <c r="E19" s="70"/>
      <c r="F19" s="70"/>
      <c r="G19" s="70"/>
      <c r="H19" s="70"/>
      <c r="I19" s="70"/>
      <c r="J19" s="63"/>
      <c r="K19" s="63"/>
    </row>
    <row r="20" spans="1:11" ht="14.5" x14ac:dyDescent="0.35">
      <c r="A20" s="39"/>
      <c r="B20" s="39"/>
      <c r="C20" s="68"/>
      <c r="D20" s="69" t="str">
        <f>+IFERROR(VLOOKUP(C20,LISTA!$A$44:$B$52,2,FALSE),"")</f>
        <v/>
      </c>
      <c r="E20" s="70"/>
      <c r="F20" s="70"/>
      <c r="G20" s="70"/>
      <c r="H20" s="70"/>
      <c r="I20" s="70"/>
      <c r="J20" s="63"/>
      <c r="K20" s="63"/>
    </row>
    <row r="21" spans="1:11" ht="15.75" customHeight="1" x14ac:dyDescent="0.35">
      <c r="A21" s="39"/>
      <c r="B21" s="39"/>
      <c r="C21" s="68"/>
      <c r="D21" s="69" t="str">
        <f>+IFERROR(VLOOKUP(C21,LISTA!$A$44:$B$52,2,FALSE),"")</f>
        <v/>
      </c>
      <c r="E21" s="70"/>
      <c r="F21" s="70"/>
      <c r="G21" s="70"/>
      <c r="H21" s="70"/>
      <c r="I21" s="70"/>
      <c r="J21" s="63"/>
      <c r="K21" s="63"/>
    </row>
    <row r="22" spans="1:11" ht="15.75" customHeight="1" x14ac:dyDescent="0.35">
      <c r="A22" s="39"/>
      <c r="B22" s="39"/>
      <c r="C22" s="68"/>
      <c r="D22" s="69" t="str">
        <f>+IFERROR(VLOOKUP(C22,LISTA!$A$44:$B$52,2,FALSE),"")</f>
        <v/>
      </c>
      <c r="E22" s="70"/>
      <c r="F22" s="70"/>
      <c r="G22" s="70"/>
      <c r="H22" s="70"/>
      <c r="I22" s="70"/>
      <c r="J22" s="63"/>
      <c r="K22" s="63"/>
    </row>
    <row r="23" spans="1:11" ht="15.75" customHeight="1" x14ac:dyDescent="0.35">
      <c r="A23" s="39"/>
      <c r="B23" s="39"/>
      <c r="C23" s="68"/>
      <c r="D23" s="69" t="str">
        <f>+IFERROR(VLOOKUP(C23,LISTA!$A$44:$B$52,2,FALSE),"")</f>
        <v/>
      </c>
      <c r="E23" s="70"/>
      <c r="F23" s="70"/>
      <c r="G23" s="70"/>
      <c r="H23" s="70"/>
      <c r="I23" s="70"/>
      <c r="J23" s="63"/>
      <c r="K23" s="63"/>
    </row>
    <row r="24" spans="1:11" ht="15.75" customHeight="1" x14ac:dyDescent="0.35">
      <c r="A24" s="39"/>
      <c r="B24" s="39"/>
      <c r="C24" s="68"/>
      <c r="D24" s="69" t="str">
        <f>+IFERROR(VLOOKUP(C24,LISTA!$A$44:$B$52,2,FALSE),"")</f>
        <v/>
      </c>
      <c r="E24" s="70"/>
      <c r="F24" s="70"/>
      <c r="G24" s="70"/>
      <c r="H24" s="70"/>
      <c r="I24" s="70"/>
      <c r="J24" s="63"/>
      <c r="K24" s="63"/>
    </row>
    <row r="25" spans="1:11" ht="15.75" customHeight="1" x14ac:dyDescent="0.35">
      <c r="A25" s="39"/>
      <c r="B25" s="39"/>
      <c r="C25" s="68"/>
      <c r="D25" s="69" t="str">
        <f>+IFERROR(VLOOKUP(C25,LISTA!$A$44:$B$52,2,FALSE),"")</f>
        <v/>
      </c>
      <c r="E25" s="70"/>
      <c r="F25" s="70"/>
      <c r="G25" s="70"/>
      <c r="H25" s="70"/>
      <c r="I25" s="70"/>
      <c r="J25" s="63"/>
      <c r="K25" s="63"/>
    </row>
    <row r="26" spans="1:11" ht="15.75" customHeight="1" x14ac:dyDescent="0.35">
      <c r="A26" s="63"/>
      <c r="B26" s="63"/>
      <c r="C26" s="68"/>
      <c r="D26" s="69" t="str">
        <f>+IFERROR(VLOOKUP(C26,LISTA!$A$44:$B$52,2,FALSE),"")</f>
        <v/>
      </c>
      <c r="E26" s="70"/>
      <c r="F26" s="70"/>
      <c r="G26" s="70"/>
      <c r="H26" s="70"/>
      <c r="I26" s="70"/>
      <c r="J26" s="63"/>
      <c r="K26" s="63"/>
    </row>
    <row r="27" spans="1:11" ht="15.75" customHeight="1" x14ac:dyDescent="0.35">
      <c r="A27" s="63"/>
      <c r="B27" s="63"/>
      <c r="C27" s="68"/>
      <c r="D27" s="69" t="str">
        <f>+IFERROR(VLOOKUP(C27,LISTA!$A$44:$B$52,2,FALSE),"")</f>
        <v/>
      </c>
      <c r="E27" s="70"/>
      <c r="F27" s="70"/>
      <c r="G27" s="70"/>
      <c r="H27" s="70"/>
      <c r="I27" s="70"/>
      <c r="J27" s="63"/>
      <c r="K27" s="63"/>
    </row>
    <row r="28" spans="1:11" ht="15.75" customHeight="1" x14ac:dyDescent="0.35">
      <c r="A28" s="63"/>
      <c r="B28" s="63"/>
      <c r="C28" s="68"/>
      <c r="D28" s="69" t="str">
        <f>+IFERROR(VLOOKUP(C28,LISTA!$A$44:$B$52,2,FALSE),"")</f>
        <v/>
      </c>
      <c r="E28" s="70"/>
      <c r="F28" s="70"/>
      <c r="G28" s="70"/>
      <c r="H28" s="70"/>
      <c r="I28" s="70"/>
      <c r="J28" s="63"/>
      <c r="K28" s="63"/>
    </row>
    <row r="29" spans="1:11" ht="15.75" customHeight="1" x14ac:dyDescent="0.35">
      <c r="A29" s="63"/>
      <c r="B29" s="63"/>
      <c r="C29" s="68"/>
      <c r="D29" s="69" t="str">
        <f>+IFERROR(VLOOKUP(C29,LISTA!$A$44:$B$52,2,FALSE),"")</f>
        <v/>
      </c>
      <c r="E29" s="70"/>
      <c r="F29" s="70"/>
      <c r="G29" s="70"/>
      <c r="H29" s="70"/>
      <c r="I29" s="70"/>
      <c r="J29" s="63"/>
      <c r="K29" s="63"/>
    </row>
    <row r="30" spans="1:11" ht="15.75" customHeight="1" x14ac:dyDescent="0.35">
      <c r="A30" s="63"/>
      <c r="B30" s="63"/>
      <c r="C30" s="68"/>
      <c r="D30" s="69" t="str">
        <f>+IFERROR(VLOOKUP(C30,LISTA!$A$44:$B$52,2,FALSE),"")</f>
        <v/>
      </c>
      <c r="E30" s="70"/>
      <c r="F30" s="70"/>
      <c r="G30" s="70"/>
      <c r="H30" s="70"/>
      <c r="I30" s="70"/>
      <c r="J30" s="63"/>
      <c r="K30" s="63"/>
    </row>
    <row r="31" spans="1:11" ht="15.75" customHeight="1" x14ac:dyDescent="0.35">
      <c r="A31" s="63"/>
      <c r="B31" s="63"/>
      <c r="C31" s="68"/>
      <c r="D31" s="69" t="str">
        <f>+IFERROR(VLOOKUP(C31,LISTA!$A$44:$B$52,2,FALSE),"")</f>
        <v/>
      </c>
      <c r="E31" s="70"/>
      <c r="F31" s="70"/>
      <c r="G31" s="70"/>
      <c r="H31" s="70"/>
      <c r="I31" s="70"/>
      <c r="J31" s="63"/>
      <c r="K31" s="63"/>
    </row>
    <row r="32" spans="1:11" ht="15.75" customHeight="1" x14ac:dyDescent="0.35">
      <c r="A32" s="63"/>
      <c r="B32" s="63"/>
      <c r="C32" s="68"/>
      <c r="D32" s="69" t="str">
        <f>+IFERROR(VLOOKUP(C32,LISTA!$A$44:$B$52,2,FALSE),"")</f>
        <v/>
      </c>
      <c r="E32" s="70"/>
      <c r="F32" s="70"/>
      <c r="G32" s="70"/>
      <c r="H32" s="70"/>
      <c r="I32" s="70"/>
      <c r="J32" s="63"/>
      <c r="K32" s="63"/>
    </row>
    <row r="33" spans="1:11" ht="15.75" customHeight="1" x14ac:dyDescent="0.35">
      <c r="A33" s="63"/>
      <c r="B33" s="63"/>
      <c r="C33" s="68"/>
      <c r="D33" s="69" t="str">
        <f>+IFERROR(VLOOKUP(C33,LISTA!$A$44:$B$52,2,FALSE),"")</f>
        <v/>
      </c>
      <c r="E33" s="70"/>
      <c r="F33" s="70"/>
      <c r="G33" s="70"/>
      <c r="H33" s="70"/>
      <c r="I33" s="70"/>
      <c r="J33" s="63"/>
      <c r="K33" s="63"/>
    </row>
    <row r="34" spans="1:11" ht="15.75" customHeight="1" x14ac:dyDescent="0.35">
      <c r="A34" s="63"/>
      <c r="B34" s="63"/>
      <c r="C34" s="68"/>
      <c r="D34" s="69" t="str">
        <f>+IFERROR(VLOOKUP(C34,LISTA!$A$44:$B$52,2,FALSE),"")</f>
        <v/>
      </c>
      <c r="E34" s="70"/>
      <c r="F34" s="70"/>
      <c r="G34" s="70"/>
      <c r="H34" s="70"/>
      <c r="I34" s="70"/>
      <c r="J34" s="63"/>
      <c r="K34" s="63"/>
    </row>
    <row r="35" spans="1:11" ht="15.75" customHeight="1" x14ac:dyDescent="0.35">
      <c r="A35" s="63"/>
      <c r="B35" s="63"/>
      <c r="C35" s="68"/>
      <c r="D35" s="69" t="str">
        <f>+IFERROR(VLOOKUP(C35,LISTA!$A$44:$B$52,2,FALSE),"")</f>
        <v/>
      </c>
      <c r="E35" s="70"/>
      <c r="F35" s="70"/>
      <c r="G35" s="70"/>
      <c r="H35" s="70"/>
      <c r="I35" s="70"/>
      <c r="J35" s="63"/>
      <c r="K35" s="63"/>
    </row>
    <row r="36" spans="1:11" ht="15.75" customHeight="1" x14ac:dyDescent="0.35">
      <c r="A36" s="63"/>
      <c r="B36" s="63"/>
      <c r="C36" s="68"/>
      <c r="D36" s="69" t="str">
        <f>+IFERROR(VLOOKUP(C36,LISTA!$A$44:$B$52,2,FALSE),"")</f>
        <v/>
      </c>
      <c r="E36" s="70"/>
      <c r="F36" s="70"/>
      <c r="G36" s="70"/>
      <c r="H36" s="70"/>
      <c r="I36" s="70"/>
      <c r="J36" s="63"/>
      <c r="K36" s="63"/>
    </row>
    <row r="37" spans="1:11" ht="15.75" customHeight="1" x14ac:dyDescent="0.35">
      <c r="A37" s="39"/>
      <c r="B37" s="39"/>
      <c r="C37" s="68"/>
      <c r="D37" s="71" t="str">
        <f>+IFERROR(VLOOKUP(C37,LISTA!$A$44:$B$52,2,FALSE),"")</f>
        <v/>
      </c>
      <c r="E37" s="39"/>
      <c r="F37" s="39"/>
      <c r="G37" s="39"/>
      <c r="H37" s="39"/>
      <c r="I37" s="39"/>
      <c r="J37" s="24"/>
      <c r="K37" s="39"/>
    </row>
    <row r="38" spans="1:11" ht="15.75" customHeight="1" x14ac:dyDescent="0.35">
      <c r="A38" s="39"/>
      <c r="B38" s="39"/>
      <c r="C38" s="68"/>
      <c r="D38" s="71" t="str">
        <f>+IFERROR(VLOOKUP(C38,LISTA!$A$44:$B$52,2,FALSE),"")</f>
        <v/>
      </c>
      <c r="E38" s="39"/>
      <c r="F38" s="39"/>
      <c r="G38" s="39"/>
      <c r="H38" s="39"/>
      <c r="I38" s="39"/>
      <c r="J38" s="24"/>
      <c r="K38" s="39"/>
    </row>
    <row r="39" spans="1:11" ht="15.75" customHeight="1" x14ac:dyDescent="0.35">
      <c r="A39" s="39"/>
      <c r="B39" s="39"/>
      <c r="C39" s="68"/>
      <c r="D39" s="71" t="str">
        <f>+IFERROR(VLOOKUP(C39,LISTA!$A$44:$B$52,2,FALSE),"")</f>
        <v/>
      </c>
      <c r="E39" s="39"/>
      <c r="F39" s="39"/>
      <c r="G39" s="39"/>
      <c r="H39" s="39"/>
      <c r="I39" s="39"/>
      <c r="J39" s="24"/>
      <c r="K39" s="39"/>
    </row>
    <row r="40" spans="1:11" ht="15.75" customHeight="1" x14ac:dyDescent="0.35">
      <c r="A40" s="39"/>
      <c r="B40" s="39"/>
      <c r="C40" s="68"/>
      <c r="D40" s="71" t="str">
        <f>+IFERROR(VLOOKUP(C40,LISTA!$A$44:$B$52,2,FALSE),"")</f>
        <v/>
      </c>
      <c r="E40" s="39"/>
      <c r="F40" s="39"/>
      <c r="G40" s="39"/>
      <c r="H40" s="39"/>
      <c r="I40" s="39"/>
      <c r="J40" s="24"/>
      <c r="K40" s="39"/>
    </row>
    <row r="41" spans="1:11" ht="15.75" customHeight="1" x14ac:dyDescent="0.35">
      <c r="A41" s="39"/>
      <c r="B41" s="39"/>
      <c r="C41" s="68"/>
      <c r="D41" s="71" t="str">
        <f>+IFERROR(VLOOKUP(C41,LISTA!$A$44:$B$52,2,FALSE),"")</f>
        <v/>
      </c>
      <c r="E41" s="39"/>
      <c r="F41" s="39"/>
      <c r="G41" s="39"/>
      <c r="H41" s="39"/>
      <c r="I41" s="39"/>
      <c r="J41" s="24"/>
      <c r="K41" s="39"/>
    </row>
    <row r="42" spans="1:11" ht="15.75" customHeight="1" x14ac:dyDescent="0.35">
      <c r="C42" s="67"/>
      <c r="D42" s="67"/>
    </row>
    <row r="43" spans="1:11" ht="15.75" customHeight="1" x14ac:dyDescent="0.35">
      <c r="A43" s="45" t="s">
        <v>113</v>
      </c>
      <c r="C43" s="67"/>
      <c r="D43" s="67"/>
    </row>
    <row r="44" spans="1:11" ht="15.75" customHeight="1" x14ac:dyDescent="0.35">
      <c r="A44" s="45" t="s">
        <v>114</v>
      </c>
      <c r="C44" s="67"/>
      <c r="D44" s="67"/>
    </row>
    <row r="45" spans="1:11" ht="15.75" customHeight="1" x14ac:dyDescent="0.35">
      <c r="A45" s="45" t="s">
        <v>115</v>
      </c>
      <c r="C45" s="67"/>
      <c r="D45" s="67"/>
    </row>
    <row r="46" spans="1:11" ht="15.75" customHeight="1" x14ac:dyDescent="0.35">
      <c r="C46" s="67"/>
      <c r="D46" s="67"/>
    </row>
    <row r="47" spans="1:11" ht="15.75" customHeight="1" x14ac:dyDescent="0.35">
      <c r="C47" s="67"/>
      <c r="D47" s="67"/>
    </row>
    <row r="48" spans="1:11" ht="15.75" customHeight="1" x14ac:dyDescent="0.35">
      <c r="C48" s="67"/>
      <c r="D48" s="67"/>
    </row>
    <row r="49" spans="3:4" ht="15.75" customHeight="1" x14ac:dyDescent="0.35">
      <c r="C49" s="67"/>
      <c r="D49" s="67"/>
    </row>
    <row r="50" spans="3:4" ht="15.75" customHeight="1" x14ac:dyDescent="0.35">
      <c r="C50" s="67"/>
      <c r="D50" s="67"/>
    </row>
    <row r="51" spans="3:4" ht="15.75" customHeight="1" x14ac:dyDescent="0.35">
      <c r="C51" s="67"/>
      <c r="D51" s="67"/>
    </row>
    <row r="52" spans="3:4" ht="15.75" customHeight="1" x14ac:dyDescent="0.35">
      <c r="C52" s="67"/>
      <c r="D52" s="67"/>
    </row>
    <row r="53" spans="3:4" ht="15.75" customHeight="1" x14ac:dyDescent="0.35">
      <c r="C53" s="67"/>
      <c r="D53" s="67"/>
    </row>
    <row r="54" spans="3:4" ht="15.75" customHeight="1" x14ac:dyDescent="0.35">
      <c r="C54" s="67"/>
      <c r="D54" s="67"/>
    </row>
    <row r="55" spans="3:4" ht="15.75" customHeight="1" x14ac:dyDescent="0.35">
      <c r="C55" s="67"/>
      <c r="D55" s="67"/>
    </row>
    <row r="56" spans="3:4" ht="15.75" customHeight="1" x14ac:dyDescent="0.35">
      <c r="C56" s="67"/>
      <c r="D56" s="67"/>
    </row>
    <row r="57" spans="3:4" ht="15.75" customHeight="1" x14ac:dyDescent="0.35">
      <c r="C57" s="67"/>
      <c r="D57" s="67"/>
    </row>
    <row r="58" spans="3:4" ht="15.75" customHeight="1" x14ac:dyDescent="0.35">
      <c r="C58" s="67"/>
      <c r="D58" s="67"/>
    </row>
    <row r="59" spans="3:4" ht="15.75" customHeight="1" x14ac:dyDescent="0.35">
      <c r="C59" s="67"/>
      <c r="D59" s="67"/>
    </row>
    <row r="60" spans="3:4" ht="15.75" customHeight="1" x14ac:dyDescent="0.35">
      <c r="C60" s="67"/>
      <c r="D60" s="67"/>
    </row>
    <row r="61" spans="3:4" ht="15.75" customHeight="1" x14ac:dyDescent="0.35">
      <c r="C61" s="67"/>
      <c r="D61" s="67"/>
    </row>
    <row r="62" spans="3:4" ht="15.75" customHeight="1" x14ac:dyDescent="0.35">
      <c r="C62" s="67"/>
      <c r="D62" s="67"/>
    </row>
    <row r="63" spans="3:4" ht="15.75" customHeight="1" x14ac:dyDescent="0.35">
      <c r="C63" s="67"/>
      <c r="D63" s="67"/>
    </row>
    <row r="64" spans="3:4" ht="15.75" customHeight="1" x14ac:dyDescent="0.35">
      <c r="C64" s="67"/>
      <c r="D64" s="67"/>
    </row>
    <row r="65" spans="3:4" ht="15.75" customHeight="1" x14ac:dyDescent="0.35">
      <c r="C65" s="67"/>
      <c r="D65" s="67"/>
    </row>
    <row r="66" spans="3:4" ht="15.75" customHeight="1" x14ac:dyDescent="0.35">
      <c r="C66" s="67"/>
      <c r="D66" s="67"/>
    </row>
    <row r="67" spans="3:4" ht="15.75" customHeight="1" x14ac:dyDescent="0.35">
      <c r="C67" s="67"/>
      <c r="D67" s="67"/>
    </row>
    <row r="68" spans="3:4" ht="15.75" customHeight="1" x14ac:dyDescent="0.35">
      <c r="C68" s="67"/>
      <c r="D68" s="67"/>
    </row>
    <row r="69" spans="3:4" ht="15.75" customHeight="1" x14ac:dyDescent="0.35">
      <c r="C69" s="67"/>
      <c r="D69" s="67"/>
    </row>
    <row r="70" spans="3:4" ht="15.75" customHeight="1" x14ac:dyDescent="0.35">
      <c r="C70" s="67"/>
      <c r="D70" s="67"/>
    </row>
    <row r="71" spans="3:4" ht="15.75" customHeight="1" x14ac:dyDescent="0.35">
      <c r="C71" s="67"/>
      <c r="D71" s="67"/>
    </row>
    <row r="72" spans="3:4" ht="15.75" customHeight="1" x14ac:dyDescent="0.35">
      <c r="C72" s="67"/>
      <c r="D72" s="67"/>
    </row>
    <row r="73" spans="3:4" ht="15.75" customHeight="1" x14ac:dyDescent="0.35">
      <c r="C73" s="67"/>
      <c r="D73" s="67"/>
    </row>
    <row r="74" spans="3:4" ht="15.75" customHeight="1" x14ac:dyDescent="0.35">
      <c r="C74" s="67"/>
      <c r="D74" s="67"/>
    </row>
    <row r="75" spans="3:4" ht="15.75" customHeight="1" x14ac:dyDescent="0.35">
      <c r="C75" s="67"/>
      <c r="D75" s="67"/>
    </row>
    <row r="76" spans="3:4" ht="15.75" customHeight="1" x14ac:dyDescent="0.35">
      <c r="C76" s="67"/>
      <c r="D76" s="67"/>
    </row>
    <row r="77" spans="3:4" ht="15.75" customHeight="1" x14ac:dyDescent="0.35">
      <c r="C77" s="67"/>
      <c r="D77" s="67"/>
    </row>
    <row r="78" spans="3:4" ht="15.75" customHeight="1" x14ac:dyDescent="0.35">
      <c r="C78" s="67"/>
      <c r="D78" s="67"/>
    </row>
    <row r="79" spans="3:4" ht="15.75" customHeight="1" x14ac:dyDescent="0.35">
      <c r="C79" s="67"/>
      <c r="D79" s="67"/>
    </row>
    <row r="80" spans="3:4" ht="15.75" customHeight="1" x14ac:dyDescent="0.35">
      <c r="C80" s="67"/>
      <c r="D80" s="67"/>
    </row>
    <row r="81" spans="3:4" ht="15.75" customHeight="1" x14ac:dyDescent="0.35">
      <c r="C81" s="67"/>
      <c r="D81" s="67"/>
    </row>
    <row r="82" spans="3:4" ht="15.75" customHeight="1" x14ac:dyDescent="0.35">
      <c r="C82" s="67"/>
      <c r="D82" s="67"/>
    </row>
    <row r="83" spans="3:4" ht="15.75" customHeight="1" x14ac:dyDescent="0.35">
      <c r="C83" s="67"/>
      <c r="D83" s="67"/>
    </row>
    <row r="84" spans="3:4" ht="15.75" customHeight="1" x14ac:dyDescent="0.35">
      <c r="C84" s="67"/>
      <c r="D84" s="67"/>
    </row>
    <row r="85" spans="3:4" ht="15.75" customHeight="1" x14ac:dyDescent="0.35">
      <c r="C85" s="67"/>
      <c r="D85" s="67"/>
    </row>
    <row r="86" spans="3:4" ht="15.75" customHeight="1" x14ac:dyDescent="0.35">
      <c r="C86" s="67"/>
      <c r="D86" s="67"/>
    </row>
    <row r="87" spans="3:4" ht="15.75" customHeight="1" x14ac:dyDescent="0.35">
      <c r="C87" s="67"/>
      <c r="D87" s="67"/>
    </row>
    <row r="88" spans="3:4" ht="15.75" customHeight="1" x14ac:dyDescent="0.35">
      <c r="C88" s="67"/>
      <c r="D88" s="67"/>
    </row>
    <row r="89" spans="3:4" ht="15.75" customHeight="1" x14ac:dyDescent="0.35">
      <c r="C89" s="67"/>
      <c r="D89" s="67"/>
    </row>
    <row r="90" spans="3:4" ht="15.75" customHeight="1" x14ac:dyDescent="0.35">
      <c r="C90" s="67"/>
      <c r="D90" s="67"/>
    </row>
    <row r="91" spans="3:4" ht="15.75" customHeight="1" x14ac:dyDescent="0.35">
      <c r="C91" s="67"/>
      <c r="D91" s="67"/>
    </row>
    <row r="92" spans="3:4" ht="15.75" customHeight="1" x14ac:dyDescent="0.35">
      <c r="C92" s="67"/>
      <c r="D92" s="67"/>
    </row>
    <row r="93" spans="3:4" ht="15.75" customHeight="1" x14ac:dyDescent="0.35">
      <c r="C93" s="67"/>
      <c r="D93" s="67"/>
    </row>
    <row r="94" spans="3:4" ht="15.75" customHeight="1" x14ac:dyDescent="0.35">
      <c r="C94" s="67"/>
      <c r="D94" s="67"/>
    </row>
    <row r="95" spans="3:4" ht="15.75" customHeight="1" x14ac:dyDescent="0.35">
      <c r="C95" s="67"/>
      <c r="D95" s="67"/>
    </row>
    <row r="96" spans="3:4" ht="15.75" customHeight="1" x14ac:dyDescent="0.35">
      <c r="C96" s="67"/>
      <c r="D96" s="67"/>
    </row>
    <row r="97" spans="3:4" ht="15.75" customHeight="1" x14ac:dyDescent="0.35">
      <c r="C97" s="67"/>
      <c r="D97" s="67"/>
    </row>
    <row r="98" spans="3:4" ht="15.75" customHeight="1" x14ac:dyDescent="0.35">
      <c r="C98" s="67"/>
      <c r="D98" s="67"/>
    </row>
    <row r="99" spans="3:4" ht="15.75" customHeight="1" x14ac:dyDescent="0.35">
      <c r="C99" s="67"/>
      <c r="D99" s="67"/>
    </row>
    <row r="100" spans="3:4" ht="15.75" customHeight="1" x14ac:dyDescent="0.35">
      <c r="C100" s="67"/>
      <c r="D100" s="67"/>
    </row>
    <row r="101" spans="3:4" ht="15.75" customHeight="1" x14ac:dyDescent="0.35">
      <c r="C101" s="67"/>
      <c r="D101" s="67"/>
    </row>
    <row r="102" spans="3:4" ht="15.75" customHeight="1" x14ac:dyDescent="0.35">
      <c r="C102" s="67"/>
      <c r="D102" s="67"/>
    </row>
    <row r="103" spans="3:4" ht="15.75" customHeight="1" x14ac:dyDescent="0.35">
      <c r="C103" s="67"/>
      <c r="D103" s="67"/>
    </row>
    <row r="104" spans="3:4" ht="15.75" customHeight="1" x14ac:dyDescent="0.35">
      <c r="C104" s="67"/>
      <c r="D104" s="67"/>
    </row>
    <row r="105" spans="3:4" ht="15.75" customHeight="1" x14ac:dyDescent="0.35">
      <c r="C105" s="67"/>
      <c r="D105" s="67"/>
    </row>
    <row r="106" spans="3:4" ht="15.75" customHeight="1" x14ac:dyDescent="0.35">
      <c r="C106" s="67"/>
      <c r="D106" s="67"/>
    </row>
    <row r="107" spans="3:4" ht="15.75" customHeight="1" x14ac:dyDescent="0.35">
      <c r="C107" s="67"/>
      <c r="D107" s="67"/>
    </row>
    <row r="108" spans="3:4" ht="15.75" customHeight="1" x14ac:dyDescent="0.35">
      <c r="C108" s="67"/>
      <c r="D108" s="67"/>
    </row>
    <row r="109" spans="3:4" ht="15.75" customHeight="1" x14ac:dyDescent="0.35">
      <c r="C109" s="67"/>
      <c r="D109" s="67"/>
    </row>
    <row r="110" spans="3:4" ht="15.75" customHeight="1" x14ac:dyDescent="0.35">
      <c r="C110" s="67"/>
      <c r="D110" s="67"/>
    </row>
    <row r="111" spans="3:4" ht="15.75" customHeight="1" x14ac:dyDescent="0.35">
      <c r="C111" s="67"/>
      <c r="D111" s="67"/>
    </row>
    <row r="112" spans="3:4" ht="15.75" customHeight="1" x14ac:dyDescent="0.35">
      <c r="C112" s="67"/>
      <c r="D112" s="67"/>
    </row>
    <row r="113" spans="3:4" ht="15.75" customHeight="1" x14ac:dyDescent="0.35">
      <c r="C113" s="67"/>
      <c r="D113" s="67"/>
    </row>
    <row r="114" spans="3:4" ht="15.75" customHeight="1" x14ac:dyDescent="0.35">
      <c r="C114" s="67"/>
      <c r="D114" s="67"/>
    </row>
    <row r="115" spans="3:4" ht="15.75" customHeight="1" x14ac:dyDescent="0.35">
      <c r="C115" s="67"/>
      <c r="D115" s="67"/>
    </row>
    <row r="116" spans="3:4" ht="15.75" customHeight="1" x14ac:dyDescent="0.35">
      <c r="C116" s="67"/>
      <c r="D116" s="67"/>
    </row>
    <row r="117" spans="3:4" ht="15.75" customHeight="1" x14ac:dyDescent="0.35">
      <c r="C117" s="67"/>
      <c r="D117" s="67"/>
    </row>
    <row r="118" spans="3:4" ht="15.75" customHeight="1" x14ac:dyDescent="0.35">
      <c r="C118" s="67"/>
      <c r="D118" s="67"/>
    </row>
    <row r="119" spans="3:4" ht="15.75" customHeight="1" x14ac:dyDescent="0.35">
      <c r="C119" s="67"/>
      <c r="D119" s="67"/>
    </row>
    <row r="120" spans="3:4" ht="15.75" customHeight="1" x14ac:dyDescent="0.35">
      <c r="C120" s="67"/>
      <c r="D120" s="67"/>
    </row>
    <row r="121" spans="3:4" ht="15.75" customHeight="1" x14ac:dyDescent="0.35">
      <c r="C121" s="67"/>
      <c r="D121" s="67"/>
    </row>
    <row r="122" spans="3:4" ht="15.75" customHeight="1" x14ac:dyDescent="0.35">
      <c r="C122" s="67"/>
      <c r="D122" s="67"/>
    </row>
    <row r="123" spans="3:4" ht="15.75" customHeight="1" x14ac:dyDescent="0.35">
      <c r="C123" s="67"/>
      <c r="D123" s="67"/>
    </row>
    <row r="124" spans="3:4" ht="15.75" customHeight="1" x14ac:dyDescent="0.35">
      <c r="C124" s="67"/>
      <c r="D124" s="67"/>
    </row>
    <row r="125" spans="3:4" ht="15.75" customHeight="1" x14ac:dyDescent="0.35">
      <c r="C125" s="67"/>
      <c r="D125" s="67"/>
    </row>
    <row r="126" spans="3:4" ht="15.75" customHeight="1" x14ac:dyDescent="0.35">
      <c r="C126" s="67"/>
      <c r="D126" s="67"/>
    </row>
    <row r="127" spans="3:4" ht="15.75" customHeight="1" x14ac:dyDescent="0.35">
      <c r="C127" s="67"/>
      <c r="D127" s="67"/>
    </row>
    <row r="128" spans="3:4" ht="15.75" customHeight="1" x14ac:dyDescent="0.35">
      <c r="C128" s="67"/>
      <c r="D128" s="67"/>
    </row>
    <row r="129" spans="3:4" ht="15.75" customHeight="1" x14ac:dyDescent="0.35">
      <c r="C129" s="67"/>
      <c r="D129" s="67"/>
    </row>
    <row r="130" spans="3:4" ht="15.75" customHeight="1" x14ac:dyDescent="0.35">
      <c r="C130" s="67"/>
      <c r="D130" s="67"/>
    </row>
    <row r="131" spans="3:4" ht="15.75" customHeight="1" x14ac:dyDescent="0.35">
      <c r="C131" s="67"/>
      <c r="D131" s="67"/>
    </row>
    <row r="132" spans="3:4" ht="15.75" customHeight="1" x14ac:dyDescent="0.35">
      <c r="C132" s="67"/>
      <c r="D132" s="67"/>
    </row>
    <row r="133" spans="3:4" ht="15.75" customHeight="1" x14ac:dyDescent="0.35">
      <c r="C133" s="67"/>
      <c r="D133" s="67"/>
    </row>
    <row r="134" spans="3:4" ht="15.75" customHeight="1" x14ac:dyDescent="0.35">
      <c r="C134" s="67"/>
      <c r="D134" s="67"/>
    </row>
    <row r="135" spans="3:4" ht="15.75" customHeight="1" x14ac:dyDescent="0.35">
      <c r="C135" s="67"/>
      <c r="D135" s="67"/>
    </row>
    <row r="136" spans="3:4" ht="15.75" customHeight="1" x14ac:dyDescent="0.35">
      <c r="C136" s="67"/>
      <c r="D136" s="67"/>
    </row>
    <row r="137" spans="3:4" ht="15.75" customHeight="1" x14ac:dyDescent="0.35">
      <c r="C137" s="67"/>
      <c r="D137" s="67"/>
    </row>
    <row r="138" spans="3:4" ht="15.75" customHeight="1" x14ac:dyDescent="0.35">
      <c r="C138" s="67"/>
      <c r="D138" s="67"/>
    </row>
    <row r="139" spans="3:4" ht="15.75" customHeight="1" x14ac:dyDescent="0.35">
      <c r="C139" s="67"/>
      <c r="D139" s="67"/>
    </row>
    <row r="140" spans="3:4" ht="15.75" customHeight="1" x14ac:dyDescent="0.35">
      <c r="C140" s="67"/>
      <c r="D140" s="67"/>
    </row>
    <row r="141" spans="3:4" ht="15.75" customHeight="1" x14ac:dyDescent="0.35">
      <c r="C141" s="67"/>
      <c r="D141" s="67"/>
    </row>
    <row r="142" spans="3:4" ht="15.75" customHeight="1" x14ac:dyDescent="0.35">
      <c r="C142" s="67"/>
      <c r="D142" s="67"/>
    </row>
    <row r="143" spans="3:4" ht="15.75" customHeight="1" x14ac:dyDescent="0.35">
      <c r="C143" s="67"/>
      <c r="D143" s="67"/>
    </row>
    <row r="144" spans="3:4" ht="15.75" customHeight="1" x14ac:dyDescent="0.35">
      <c r="C144" s="67"/>
      <c r="D144" s="67"/>
    </row>
    <row r="145" spans="3:4" ht="15.75" customHeight="1" x14ac:dyDescent="0.35">
      <c r="C145" s="67"/>
      <c r="D145" s="67"/>
    </row>
    <row r="146" spans="3:4" ht="15.75" customHeight="1" x14ac:dyDescent="0.35">
      <c r="C146" s="67"/>
      <c r="D146" s="67"/>
    </row>
    <row r="147" spans="3:4" ht="15.75" customHeight="1" x14ac:dyDescent="0.35">
      <c r="C147" s="67"/>
      <c r="D147" s="67"/>
    </row>
    <row r="148" spans="3:4" ht="15.75" customHeight="1" x14ac:dyDescent="0.35">
      <c r="C148" s="67"/>
      <c r="D148" s="67"/>
    </row>
    <row r="149" spans="3:4" ht="15.75" customHeight="1" x14ac:dyDescent="0.35">
      <c r="C149" s="67"/>
      <c r="D149" s="67"/>
    </row>
    <row r="150" spans="3:4" ht="15.75" customHeight="1" x14ac:dyDescent="0.35">
      <c r="C150" s="67"/>
      <c r="D150" s="67"/>
    </row>
    <row r="151" spans="3:4" ht="15.75" customHeight="1" x14ac:dyDescent="0.35">
      <c r="C151" s="67"/>
      <c r="D151" s="67"/>
    </row>
    <row r="152" spans="3:4" ht="15.75" customHeight="1" x14ac:dyDescent="0.35">
      <c r="C152" s="67"/>
      <c r="D152" s="67"/>
    </row>
    <row r="153" spans="3:4" ht="15.75" customHeight="1" x14ac:dyDescent="0.35">
      <c r="C153" s="67"/>
      <c r="D153" s="67"/>
    </row>
    <row r="154" spans="3:4" ht="15.75" customHeight="1" x14ac:dyDescent="0.35">
      <c r="C154" s="67"/>
      <c r="D154" s="67"/>
    </row>
    <row r="155" spans="3:4" ht="15.75" customHeight="1" x14ac:dyDescent="0.35">
      <c r="C155" s="67"/>
      <c r="D155" s="67"/>
    </row>
    <row r="156" spans="3:4" ht="15.75" customHeight="1" x14ac:dyDescent="0.35">
      <c r="C156" s="67"/>
      <c r="D156" s="67"/>
    </row>
    <row r="157" spans="3:4" ht="15.75" customHeight="1" x14ac:dyDescent="0.35">
      <c r="C157" s="67"/>
      <c r="D157" s="67"/>
    </row>
    <row r="158" spans="3:4" ht="15.75" customHeight="1" x14ac:dyDescent="0.35">
      <c r="C158" s="67"/>
      <c r="D158" s="67"/>
    </row>
    <row r="159" spans="3:4" ht="15.75" customHeight="1" x14ac:dyDescent="0.35">
      <c r="C159" s="67"/>
      <c r="D159" s="67"/>
    </row>
    <row r="160" spans="3:4" ht="15.75" customHeight="1" x14ac:dyDescent="0.35">
      <c r="C160" s="67"/>
      <c r="D160" s="67"/>
    </row>
    <row r="161" spans="3:4" ht="15.75" customHeight="1" x14ac:dyDescent="0.35">
      <c r="C161" s="67"/>
      <c r="D161" s="67"/>
    </row>
    <row r="162" spans="3:4" ht="15.75" customHeight="1" x14ac:dyDescent="0.35">
      <c r="C162" s="67"/>
      <c r="D162" s="67"/>
    </row>
    <row r="163" spans="3:4" ht="15.75" customHeight="1" x14ac:dyDescent="0.35">
      <c r="C163" s="67"/>
      <c r="D163" s="67"/>
    </row>
    <row r="164" spans="3:4" ht="15.75" customHeight="1" x14ac:dyDescent="0.35">
      <c r="C164" s="67"/>
      <c r="D164" s="67"/>
    </row>
    <row r="165" spans="3:4" ht="15.75" customHeight="1" x14ac:dyDescent="0.35">
      <c r="C165" s="67"/>
      <c r="D165" s="67"/>
    </row>
    <row r="166" spans="3:4" ht="15.75" customHeight="1" x14ac:dyDescent="0.35">
      <c r="C166" s="67"/>
      <c r="D166" s="67"/>
    </row>
    <row r="167" spans="3:4" ht="15.75" customHeight="1" x14ac:dyDescent="0.35">
      <c r="C167" s="67"/>
      <c r="D167" s="67"/>
    </row>
    <row r="168" spans="3:4" ht="15.75" customHeight="1" x14ac:dyDescent="0.35">
      <c r="C168" s="67"/>
      <c r="D168" s="67"/>
    </row>
    <row r="169" spans="3:4" ht="15.75" customHeight="1" x14ac:dyDescent="0.35">
      <c r="C169" s="67"/>
      <c r="D169" s="67"/>
    </row>
    <row r="170" spans="3:4" ht="15.75" customHeight="1" x14ac:dyDescent="0.35">
      <c r="C170" s="67"/>
      <c r="D170" s="67"/>
    </row>
    <row r="171" spans="3:4" ht="15.75" customHeight="1" x14ac:dyDescent="0.35">
      <c r="C171" s="67"/>
      <c r="D171" s="67"/>
    </row>
    <row r="172" spans="3:4" ht="15.75" customHeight="1" x14ac:dyDescent="0.35">
      <c r="C172" s="67"/>
      <c r="D172" s="67"/>
    </row>
    <row r="173" spans="3:4" ht="15.75" customHeight="1" x14ac:dyDescent="0.35">
      <c r="C173" s="67"/>
      <c r="D173" s="67"/>
    </row>
    <row r="174" spans="3:4" ht="15.75" customHeight="1" x14ac:dyDescent="0.35">
      <c r="C174" s="67"/>
      <c r="D174" s="67"/>
    </row>
    <row r="175" spans="3:4" ht="15.75" customHeight="1" x14ac:dyDescent="0.35">
      <c r="C175" s="67"/>
      <c r="D175" s="67"/>
    </row>
    <row r="176" spans="3:4" ht="15.75" customHeight="1" x14ac:dyDescent="0.35">
      <c r="C176" s="67"/>
      <c r="D176" s="67"/>
    </row>
    <row r="177" spans="3:4" ht="15.75" customHeight="1" x14ac:dyDescent="0.35">
      <c r="C177" s="67"/>
      <c r="D177" s="67"/>
    </row>
    <row r="178" spans="3:4" ht="15.75" customHeight="1" x14ac:dyDescent="0.35">
      <c r="C178" s="67"/>
      <c r="D178" s="67"/>
    </row>
    <row r="179" spans="3:4" ht="15.75" customHeight="1" x14ac:dyDescent="0.35">
      <c r="C179" s="67"/>
      <c r="D179" s="67"/>
    </row>
    <row r="180" spans="3:4" ht="15.75" customHeight="1" x14ac:dyDescent="0.35">
      <c r="C180" s="67"/>
      <c r="D180" s="67"/>
    </row>
    <row r="181" spans="3:4" ht="15.75" customHeight="1" x14ac:dyDescent="0.35">
      <c r="C181" s="67"/>
      <c r="D181" s="67"/>
    </row>
    <row r="182" spans="3:4" ht="15.75" customHeight="1" x14ac:dyDescent="0.35">
      <c r="C182" s="67"/>
      <c r="D182" s="67"/>
    </row>
    <row r="183" spans="3:4" ht="15.75" customHeight="1" x14ac:dyDescent="0.35">
      <c r="C183" s="67"/>
      <c r="D183" s="67"/>
    </row>
    <row r="184" spans="3:4" ht="15.75" customHeight="1" x14ac:dyDescent="0.35">
      <c r="C184" s="67"/>
      <c r="D184" s="67"/>
    </row>
    <row r="185" spans="3:4" ht="15.75" customHeight="1" x14ac:dyDescent="0.35">
      <c r="C185" s="67"/>
      <c r="D185" s="67"/>
    </row>
    <row r="186" spans="3:4" ht="15.75" customHeight="1" x14ac:dyDescent="0.35">
      <c r="C186" s="67"/>
      <c r="D186" s="67"/>
    </row>
    <row r="187" spans="3:4" ht="15.75" customHeight="1" x14ac:dyDescent="0.35">
      <c r="C187" s="67"/>
      <c r="D187" s="67"/>
    </row>
    <row r="188" spans="3:4" ht="15.75" customHeight="1" x14ac:dyDescent="0.35">
      <c r="C188" s="67"/>
      <c r="D188" s="67"/>
    </row>
    <row r="189" spans="3:4" ht="15.75" customHeight="1" x14ac:dyDescent="0.35">
      <c r="C189" s="67"/>
      <c r="D189" s="67"/>
    </row>
    <row r="190" spans="3:4" ht="15.75" customHeight="1" x14ac:dyDescent="0.35">
      <c r="C190" s="67"/>
      <c r="D190" s="67"/>
    </row>
    <row r="191" spans="3:4" ht="15.75" customHeight="1" x14ac:dyDescent="0.35">
      <c r="C191" s="67"/>
      <c r="D191" s="67"/>
    </row>
    <row r="192" spans="3:4" ht="15.75" customHeight="1" x14ac:dyDescent="0.35">
      <c r="C192" s="67"/>
      <c r="D192" s="67"/>
    </row>
    <row r="193" spans="3:4" ht="15.75" customHeight="1" x14ac:dyDescent="0.35">
      <c r="C193" s="67"/>
      <c r="D193" s="67"/>
    </row>
    <row r="194" spans="3:4" ht="15.75" customHeight="1" x14ac:dyDescent="0.35">
      <c r="C194" s="67"/>
      <c r="D194" s="67"/>
    </row>
    <row r="195" spans="3:4" ht="15.75" customHeight="1" x14ac:dyDescent="0.35">
      <c r="C195" s="67"/>
      <c r="D195" s="67"/>
    </row>
    <row r="196" spans="3:4" ht="15.75" customHeight="1" x14ac:dyDescent="0.35">
      <c r="C196" s="67"/>
      <c r="D196" s="67"/>
    </row>
    <row r="197" spans="3:4" ht="15.75" customHeight="1" x14ac:dyDescent="0.35">
      <c r="C197" s="67"/>
      <c r="D197" s="67"/>
    </row>
    <row r="198" spans="3:4" ht="15.75" customHeight="1" x14ac:dyDescent="0.35">
      <c r="C198" s="67"/>
      <c r="D198" s="67"/>
    </row>
    <row r="199" spans="3:4" ht="15.75" customHeight="1" x14ac:dyDescent="0.35">
      <c r="C199" s="67"/>
      <c r="D199" s="67"/>
    </row>
    <row r="200" spans="3:4" ht="15.75" customHeight="1" x14ac:dyDescent="0.35">
      <c r="C200" s="67"/>
      <c r="D200" s="67"/>
    </row>
    <row r="201" spans="3:4" ht="15.75" customHeight="1" x14ac:dyDescent="0.35">
      <c r="C201" s="67"/>
      <c r="D201" s="67"/>
    </row>
    <row r="202" spans="3:4" ht="15.75" customHeight="1" x14ac:dyDescent="0.35">
      <c r="C202" s="67"/>
      <c r="D202" s="67"/>
    </row>
    <row r="203" spans="3:4" ht="15.75" customHeight="1" x14ac:dyDescent="0.35">
      <c r="C203" s="67"/>
      <c r="D203" s="67"/>
    </row>
    <row r="204" spans="3:4" ht="15.75" customHeight="1" x14ac:dyDescent="0.35">
      <c r="C204" s="67"/>
      <c r="D204" s="67"/>
    </row>
    <row r="205" spans="3:4" ht="15.75" customHeight="1" x14ac:dyDescent="0.35">
      <c r="C205" s="67"/>
      <c r="D205" s="67"/>
    </row>
    <row r="206" spans="3:4" ht="15.75" customHeight="1" x14ac:dyDescent="0.35">
      <c r="C206" s="67"/>
      <c r="D206" s="67"/>
    </row>
    <row r="207" spans="3:4" ht="15.75" customHeight="1" x14ac:dyDescent="0.35">
      <c r="C207" s="67"/>
      <c r="D207" s="67"/>
    </row>
    <row r="208" spans="3:4" ht="15.75" customHeight="1" x14ac:dyDescent="0.35">
      <c r="C208" s="67"/>
      <c r="D208" s="67"/>
    </row>
    <row r="209" spans="3:4" ht="15.75" customHeight="1" x14ac:dyDescent="0.35">
      <c r="C209" s="67"/>
      <c r="D209" s="67"/>
    </row>
    <row r="210" spans="3:4" ht="15.75" customHeight="1" x14ac:dyDescent="0.35">
      <c r="C210" s="67"/>
      <c r="D210" s="67"/>
    </row>
    <row r="211" spans="3:4" ht="15.75" customHeight="1" x14ac:dyDescent="0.35">
      <c r="C211" s="67"/>
      <c r="D211" s="67"/>
    </row>
    <row r="212" spans="3:4" ht="15.75" customHeight="1" x14ac:dyDescent="0.35">
      <c r="C212" s="67"/>
      <c r="D212" s="67"/>
    </row>
    <row r="213" spans="3:4" ht="15.75" customHeight="1" x14ac:dyDescent="0.35">
      <c r="C213" s="67"/>
      <c r="D213" s="67"/>
    </row>
    <row r="214" spans="3:4" ht="15.75" customHeight="1" x14ac:dyDescent="0.35">
      <c r="C214" s="67"/>
      <c r="D214" s="67"/>
    </row>
    <row r="215" spans="3:4" ht="15.75" customHeight="1" x14ac:dyDescent="0.35">
      <c r="C215" s="67"/>
      <c r="D215" s="67"/>
    </row>
    <row r="216" spans="3:4" ht="15.75" customHeight="1" x14ac:dyDescent="0.35">
      <c r="C216" s="67"/>
      <c r="D216" s="67"/>
    </row>
    <row r="217" spans="3:4" ht="15.75" customHeight="1" x14ac:dyDescent="0.35">
      <c r="C217" s="67"/>
      <c r="D217" s="67"/>
    </row>
    <row r="218" spans="3:4" ht="15.75" customHeight="1" x14ac:dyDescent="0.35">
      <c r="C218" s="67"/>
      <c r="D218" s="67"/>
    </row>
    <row r="219" spans="3:4" ht="15.75" customHeight="1" x14ac:dyDescent="0.35">
      <c r="C219" s="67"/>
      <c r="D219" s="67"/>
    </row>
    <row r="220" spans="3:4" ht="15.75" customHeight="1" x14ac:dyDescent="0.35">
      <c r="C220" s="67"/>
      <c r="D220" s="67"/>
    </row>
    <row r="221" spans="3:4" ht="15.75" customHeight="1" x14ac:dyDescent="0.35">
      <c r="C221" s="67"/>
      <c r="D221" s="67"/>
    </row>
    <row r="222" spans="3:4" ht="15.75" customHeight="1" x14ac:dyDescent="0.35">
      <c r="C222" s="67"/>
      <c r="D222" s="67"/>
    </row>
    <row r="223" spans="3:4" ht="15.75" customHeight="1" x14ac:dyDescent="0.35">
      <c r="C223" s="67"/>
      <c r="D223" s="67"/>
    </row>
    <row r="224" spans="3:4" ht="15.75" customHeight="1" x14ac:dyDescent="0.35">
      <c r="C224" s="67"/>
      <c r="D224" s="67"/>
    </row>
    <row r="225" spans="3:4" ht="15.75" customHeight="1" x14ac:dyDescent="0.35">
      <c r="C225" s="67"/>
      <c r="D225" s="67"/>
    </row>
    <row r="226" spans="3:4" ht="15.75" customHeight="1" x14ac:dyDescent="0.35">
      <c r="C226" s="67"/>
      <c r="D226" s="67"/>
    </row>
    <row r="227" spans="3:4" ht="15.75" customHeight="1" x14ac:dyDescent="0.35">
      <c r="C227" s="67"/>
      <c r="D227" s="67"/>
    </row>
    <row r="228" spans="3:4" ht="15.75" customHeight="1" x14ac:dyDescent="0.35">
      <c r="C228" s="67"/>
      <c r="D228" s="67"/>
    </row>
    <row r="229" spans="3:4" ht="15.75" customHeight="1" x14ac:dyDescent="0.35">
      <c r="C229" s="67"/>
      <c r="D229" s="67"/>
    </row>
    <row r="230" spans="3:4" ht="15.75" customHeight="1" x14ac:dyDescent="0.35">
      <c r="C230" s="67"/>
      <c r="D230" s="67"/>
    </row>
    <row r="231" spans="3:4" ht="15.75" customHeight="1" x14ac:dyDescent="0.35">
      <c r="C231" s="67"/>
      <c r="D231" s="67"/>
    </row>
    <row r="232" spans="3:4" ht="15.75" customHeight="1" x14ac:dyDescent="0.35">
      <c r="C232" s="67"/>
      <c r="D232" s="67"/>
    </row>
    <row r="233" spans="3:4" ht="15.75" customHeight="1" x14ac:dyDescent="0.35">
      <c r="C233" s="67"/>
      <c r="D233" s="67"/>
    </row>
    <row r="234" spans="3:4" ht="15.75" customHeight="1" x14ac:dyDescent="0.35">
      <c r="C234" s="67"/>
      <c r="D234" s="67"/>
    </row>
    <row r="235" spans="3:4" ht="15.75" customHeight="1" x14ac:dyDescent="0.35">
      <c r="C235" s="67"/>
      <c r="D235" s="67"/>
    </row>
    <row r="236" spans="3:4" ht="15.75" customHeight="1" x14ac:dyDescent="0.35">
      <c r="C236" s="67"/>
      <c r="D236" s="67"/>
    </row>
    <row r="237" spans="3:4" ht="15.75" customHeight="1" x14ac:dyDescent="0.35">
      <c r="C237" s="67"/>
      <c r="D237" s="67"/>
    </row>
    <row r="238" spans="3:4" ht="15.75" customHeight="1" x14ac:dyDescent="0.35">
      <c r="C238" s="67"/>
      <c r="D238" s="67"/>
    </row>
    <row r="239" spans="3:4" ht="15.75" customHeight="1" x14ac:dyDescent="0.35">
      <c r="C239" s="67"/>
      <c r="D239" s="67"/>
    </row>
    <row r="240" spans="3:4" ht="15.75" customHeight="1" x14ac:dyDescent="0.35">
      <c r="C240" s="67"/>
      <c r="D240" s="67"/>
    </row>
    <row r="241" spans="3:4" ht="15.75" customHeight="1" x14ac:dyDescent="0.35">
      <c r="C241" s="67"/>
      <c r="D241" s="67"/>
    </row>
    <row r="242" spans="3:4" ht="15.75" customHeight="1" x14ac:dyDescent="0.35">
      <c r="C242" s="67"/>
      <c r="D242" s="67"/>
    </row>
    <row r="243" spans="3:4" ht="15.75" customHeight="1" x14ac:dyDescent="0.35">
      <c r="C243" s="67"/>
      <c r="D243" s="67"/>
    </row>
    <row r="244" spans="3:4" ht="15.75" customHeight="1" x14ac:dyDescent="0.35">
      <c r="C244" s="67"/>
      <c r="D244" s="67"/>
    </row>
    <row r="245" spans="3:4" ht="15.75" customHeight="1" x14ac:dyDescent="0.35">
      <c r="C245" s="67"/>
      <c r="D245" s="67"/>
    </row>
    <row r="246" spans="3:4" ht="15.75" customHeight="1" x14ac:dyDescent="0.35">
      <c r="C246" s="67"/>
      <c r="D246" s="67"/>
    </row>
    <row r="247" spans="3:4" ht="15.75" customHeight="1" x14ac:dyDescent="0.35">
      <c r="C247" s="67"/>
      <c r="D247" s="67"/>
    </row>
    <row r="248" spans="3:4" ht="15.75" customHeight="1" x14ac:dyDescent="0.35">
      <c r="C248" s="67"/>
      <c r="D248" s="67"/>
    </row>
    <row r="249" spans="3:4" ht="15.75" customHeight="1" x14ac:dyDescent="0.35">
      <c r="C249" s="67"/>
      <c r="D249" s="67"/>
    </row>
    <row r="250" spans="3:4" ht="15.75" customHeight="1" x14ac:dyDescent="0.35">
      <c r="C250" s="67"/>
      <c r="D250" s="67"/>
    </row>
    <row r="251" spans="3:4" ht="15.75" customHeight="1" x14ac:dyDescent="0.35">
      <c r="C251" s="67"/>
      <c r="D251" s="67"/>
    </row>
    <row r="252" spans="3:4" ht="15.75" customHeight="1" x14ac:dyDescent="0.35">
      <c r="C252" s="67"/>
      <c r="D252" s="67"/>
    </row>
    <row r="253" spans="3:4" ht="15.75" customHeight="1" x14ac:dyDescent="0.35">
      <c r="C253" s="67"/>
      <c r="D253" s="67"/>
    </row>
    <row r="254" spans="3:4" ht="15.75" customHeight="1" x14ac:dyDescent="0.35">
      <c r="C254" s="67"/>
      <c r="D254" s="67"/>
    </row>
    <row r="255" spans="3:4" ht="15.75" customHeight="1" x14ac:dyDescent="0.35">
      <c r="C255" s="67"/>
      <c r="D255" s="67"/>
    </row>
    <row r="256" spans="3:4" ht="15.75" customHeight="1" x14ac:dyDescent="0.35">
      <c r="C256" s="67"/>
      <c r="D256" s="67"/>
    </row>
    <row r="257" spans="3:4" ht="15.75" customHeight="1" x14ac:dyDescent="0.35">
      <c r="C257" s="67"/>
      <c r="D257" s="67"/>
    </row>
    <row r="258" spans="3:4" ht="15.75" customHeight="1" x14ac:dyDescent="0.35">
      <c r="C258" s="67"/>
      <c r="D258" s="67"/>
    </row>
    <row r="259" spans="3:4" ht="15.75" customHeight="1" x14ac:dyDescent="0.35">
      <c r="C259" s="67"/>
      <c r="D259" s="67"/>
    </row>
    <row r="260" spans="3:4" ht="15.75" customHeight="1" x14ac:dyDescent="0.35">
      <c r="C260" s="67"/>
      <c r="D260" s="67"/>
    </row>
    <row r="261" spans="3:4" ht="15.75" customHeight="1" x14ac:dyDescent="0.35">
      <c r="C261" s="67"/>
      <c r="D261" s="67"/>
    </row>
    <row r="262" spans="3:4" ht="15.75" customHeight="1" x14ac:dyDescent="0.35">
      <c r="C262" s="67"/>
      <c r="D262" s="67"/>
    </row>
    <row r="263" spans="3:4" ht="15.75" customHeight="1" x14ac:dyDescent="0.35">
      <c r="C263" s="67"/>
      <c r="D263" s="67"/>
    </row>
    <row r="264" spans="3:4" ht="15.75" customHeight="1" x14ac:dyDescent="0.35">
      <c r="C264" s="67"/>
      <c r="D264" s="67"/>
    </row>
    <row r="265" spans="3:4" ht="15.75" customHeight="1" x14ac:dyDescent="0.35">
      <c r="C265" s="67"/>
      <c r="D265" s="67"/>
    </row>
    <row r="266" spans="3:4" ht="15.75" customHeight="1" x14ac:dyDescent="0.35">
      <c r="C266" s="67"/>
      <c r="D266" s="67"/>
    </row>
    <row r="267" spans="3:4" ht="15.75" customHeight="1" x14ac:dyDescent="0.35">
      <c r="C267" s="67"/>
      <c r="D267" s="67"/>
    </row>
    <row r="268" spans="3:4" ht="15.75" customHeight="1" x14ac:dyDescent="0.35">
      <c r="C268" s="67"/>
      <c r="D268" s="67"/>
    </row>
    <row r="269" spans="3:4" ht="15.75" customHeight="1" x14ac:dyDescent="0.35">
      <c r="C269" s="67"/>
      <c r="D269" s="67"/>
    </row>
    <row r="270" spans="3:4" ht="15.75" customHeight="1" x14ac:dyDescent="0.35">
      <c r="C270" s="67"/>
      <c r="D270" s="67"/>
    </row>
    <row r="271" spans="3:4" ht="15.75" customHeight="1" x14ac:dyDescent="0.35">
      <c r="C271" s="67"/>
      <c r="D271" s="67"/>
    </row>
    <row r="272" spans="3:4" ht="15.75" customHeight="1" x14ac:dyDescent="0.35">
      <c r="C272" s="67"/>
      <c r="D272" s="67"/>
    </row>
    <row r="273" spans="3:4" ht="15.75" customHeight="1" x14ac:dyDescent="0.35">
      <c r="C273" s="67"/>
      <c r="D273" s="67"/>
    </row>
    <row r="274" spans="3:4" ht="15.75" customHeight="1" x14ac:dyDescent="0.35">
      <c r="C274" s="67"/>
      <c r="D274" s="67"/>
    </row>
    <row r="275" spans="3:4" ht="15.75" customHeight="1" x14ac:dyDescent="0.35">
      <c r="C275" s="67"/>
      <c r="D275" s="67"/>
    </row>
    <row r="276" spans="3:4" ht="15.75" customHeight="1" x14ac:dyDescent="0.35">
      <c r="C276" s="67"/>
      <c r="D276" s="67"/>
    </row>
    <row r="277" spans="3:4" ht="15.75" customHeight="1" x14ac:dyDescent="0.35">
      <c r="C277" s="67"/>
      <c r="D277" s="67"/>
    </row>
    <row r="278" spans="3:4" ht="15.75" customHeight="1" x14ac:dyDescent="0.35">
      <c r="C278" s="67"/>
      <c r="D278" s="67"/>
    </row>
    <row r="279" spans="3:4" ht="15.75" customHeight="1" x14ac:dyDescent="0.35">
      <c r="C279" s="67"/>
      <c r="D279" s="67"/>
    </row>
    <row r="280" spans="3:4" ht="15.75" customHeight="1" x14ac:dyDescent="0.35">
      <c r="C280" s="67"/>
      <c r="D280" s="67"/>
    </row>
    <row r="281" spans="3:4" ht="15.75" customHeight="1" x14ac:dyDescent="0.35">
      <c r="C281" s="67"/>
      <c r="D281" s="67"/>
    </row>
    <row r="282" spans="3:4" ht="15.75" customHeight="1" x14ac:dyDescent="0.35">
      <c r="C282" s="67"/>
      <c r="D282" s="67"/>
    </row>
    <row r="283" spans="3:4" ht="15.75" customHeight="1" x14ac:dyDescent="0.35">
      <c r="C283" s="67"/>
      <c r="D283" s="67"/>
    </row>
    <row r="284" spans="3:4" ht="15.75" customHeight="1" x14ac:dyDescent="0.35">
      <c r="C284" s="67"/>
      <c r="D284" s="67"/>
    </row>
    <row r="285" spans="3:4" ht="15.75" customHeight="1" x14ac:dyDescent="0.35">
      <c r="C285" s="67"/>
      <c r="D285" s="67"/>
    </row>
    <row r="286" spans="3:4" ht="15.75" customHeight="1" x14ac:dyDescent="0.35">
      <c r="C286" s="67"/>
      <c r="D286" s="67"/>
    </row>
    <row r="287" spans="3:4" ht="15.75" customHeight="1" x14ac:dyDescent="0.35">
      <c r="C287" s="67"/>
      <c r="D287" s="67"/>
    </row>
    <row r="288" spans="3:4" ht="15.75" customHeight="1" x14ac:dyDescent="0.35">
      <c r="C288" s="67"/>
      <c r="D288" s="67"/>
    </row>
    <row r="289" spans="3:4" ht="15.75" customHeight="1" x14ac:dyDescent="0.35">
      <c r="C289" s="67"/>
      <c r="D289" s="67"/>
    </row>
    <row r="290" spans="3:4" ht="15.75" customHeight="1" x14ac:dyDescent="0.35">
      <c r="C290" s="67"/>
      <c r="D290" s="67"/>
    </row>
    <row r="291" spans="3:4" ht="15.75" customHeight="1" x14ac:dyDescent="0.35">
      <c r="C291" s="67"/>
      <c r="D291" s="67"/>
    </row>
    <row r="292" spans="3:4" ht="15.75" customHeight="1" x14ac:dyDescent="0.35">
      <c r="C292" s="67"/>
      <c r="D292" s="67"/>
    </row>
    <row r="293" spans="3:4" ht="15.75" customHeight="1" x14ac:dyDescent="0.35">
      <c r="C293" s="67"/>
      <c r="D293" s="67"/>
    </row>
    <row r="294" spans="3:4" ht="15.75" customHeight="1" x14ac:dyDescent="0.35">
      <c r="C294" s="67"/>
      <c r="D294" s="67"/>
    </row>
    <row r="295" spans="3:4" ht="15.75" customHeight="1" x14ac:dyDescent="0.35">
      <c r="C295" s="67"/>
      <c r="D295" s="67"/>
    </row>
    <row r="296" spans="3:4" ht="15.75" customHeight="1" x14ac:dyDescent="0.35">
      <c r="C296" s="67"/>
      <c r="D296" s="67"/>
    </row>
    <row r="297" spans="3:4" ht="15.75" customHeight="1" x14ac:dyDescent="0.35">
      <c r="C297" s="67"/>
      <c r="D297" s="67"/>
    </row>
    <row r="298" spans="3:4" ht="15.75" customHeight="1" x14ac:dyDescent="0.35">
      <c r="C298" s="67"/>
      <c r="D298" s="67"/>
    </row>
    <row r="299" spans="3:4" ht="15.75" customHeight="1" x14ac:dyDescent="0.35">
      <c r="C299" s="67"/>
      <c r="D299" s="67"/>
    </row>
    <row r="300" spans="3:4" ht="15.75" customHeight="1" x14ac:dyDescent="0.35">
      <c r="C300" s="67"/>
      <c r="D300" s="67"/>
    </row>
    <row r="301" spans="3:4" ht="15.75" customHeight="1" x14ac:dyDescent="0.35">
      <c r="C301" s="67"/>
      <c r="D301" s="67"/>
    </row>
    <row r="302" spans="3:4" ht="15.75" customHeight="1" x14ac:dyDescent="0.35">
      <c r="C302" s="67"/>
      <c r="D302" s="67"/>
    </row>
    <row r="303" spans="3:4" ht="15.75" customHeight="1" x14ac:dyDescent="0.35">
      <c r="C303" s="67"/>
      <c r="D303" s="67"/>
    </row>
    <row r="304" spans="3:4" ht="15.75" customHeight="1" x14ac:dyDescent="0.35">
      <c r="C304" s="67"/>
      <c r="D304" s="67"/>
    </row>
    <row r="305" spans="3:4" ht="15.75" customHeight="1" x14ac:dyDescent="0.35">
      <c r="C305" s="67"/>
      <c r="D305" s="67"/>
    </row>
    <row r="306" spans="3:4" ht="15.75" customHeight="1" x14ac:dyDescent="0.35">
      <c r="C306" s="67"/>
      <c r="D306" s="67"/>
    </row>
    <row r="307" spans="3:4" ht="15.75" customHeight="1" x14ac:dyDescent="0.35">
      <c r="C307" s="67"/>
      <c r="D307" s="67"/>
    </row>
    <row r="308" spans="3:4" ht="15.75" customHeight="1" x14ac:dyDescent="0.35">
      <c r="C308" s="67"/>
      <c r="D308" s="67"/>
    </row>
    <row r="309" spans="3:4" ht="15.75" customHeight="1" x14ac:dyDescent="0.35">
      <c r="C309" s="67"/>
      <c r="D309" s="67"/>
    </row>
    <row r="310" spans="3:4" ht="15.75" customHeight="1" x14ac:dyDescent="0.35">
      <c r="C310" s="67"/>
      <c r="D310" s="67"/>
    </row>
    <row r="311" spans="3:4" ht="15.75" customHeight="1" x14ac:dyDescent="0.35">
      <c r="C311" s="67"/>
      <c r="D311" s="67"/>
    </row>
    <row r="312" spans="3:4" ht="15.75" customHeight="1" x14ac:dyDescent="0.35">
      <c r="C312" s="67"/>
      <c r="D312" s="67"/>
    </row>
    <row r="313" spans="3:4" ht="15.75" customHeight="1" x14ac:dyDescent="0.35">
      <c r="C313" s="67"/>
      <c r="D313" s="67"/>
    </row>
    <row r="314" spans="3:4" ht="15.75" customHeight="1" x14ac:dyDescent="0.35">
      <c r="C314" s="67"/>
      <c r="D314" s="67"/>
    </row>
    <row r="315" spans="3:4" ht="15.75" customHeight="1" x14ac:dyDescent="0.35">
      <c r="C315" s="67"/>
      <c r="D315" s="67"/>
    </row>
    <row r="316" spans="3:4" ht="15.75" customHeight="1" x14ac:dyDescent="0.35">
      <c r="C316" s="67"/>
      <c r="D316" s="67"/>
    </row>
    <row r="317" spans="3:4" ht="15.75" customHeight="1" x14ac:dyDescent="0.35">
      <c r="C317" s="67"/>
      <c r="D317" s="67"/>
    </row>
    <row r="318" spans="3:4" ht="15.75" customHeight="1" x14ac:dyDescent="0.35">
      <c r="C318" s="67"/>
      <c r="D318" s="67"/>
    </row>
    <row r="319" spans="3:4" ht="15.75" customHeight="1" x14ac:dyDescent="0.35">
      <c r="C319" s="67"/>
      <c r="D319" s="67"/>
    </row>
    <row r="320" spans="3:4" ht="15.75" customHeight="1" x14ac:dyDescent="0.35">
      <c r="C320" s="67"/>
      <c r="D320" s="67"/>
    </row>
    <row r="321" spans="3:4" ht="15.75" customHeight="1" x14ac:dyDescent="0.35">
      <c r="C321" s="67"/>
      <c r="D321" s="67"/>
    </row>
    <row r="322" spans="3:4" ht="15.75" customHeight="1" x14ac:dyDescent="0.35">
      <c r="C322" s="67"/>
      <c r="D322" s="67"/>
    </row>
    <row r="323" spans="3:4" ht="15.75" customHeight="1" x14ac:dyDescent="0.35">
      <c r="C323" s="67"/>
      <c r="D323" s="67"/>
    </row>
    <row r="324" spans="3:4" ht="15.75" customHeight="1" x14ac:dyDescent="0.35">
      <c r="C324" s="67"/>
      <c r="D324" s="67"/>
    </row>
    <row r="325" spans="3:4" ht="15.75" customHeight="1" x14ac:dyDescent="0.35">
      <c r="C325" s="67"/>
      <c r="D325" s="67"/>
    </row>
    <row r="326" spans="3:4" ht="15.75" customHeight="1" x14ac:dyDescent="0.35">
      <c r="C326" s="67"/>
      <c r="D326" s="67"/>
    </row>
    <row r="327" spans="3:4" ht="15.75" customHeight="1" x14ac:dyDescent="0.35">
      <c r="C327" s="67"/>
      <c r="D327" s="67"/>
    </row>
    <row r="328" spans="3:4" ht="15.75" customHeight="1" x14ac:dyDescent="0.35">
      <c r="C328" s="67"/>
      <c r="D328" s="67"/>
    </row>
    <row r="329" spans="3:4" ht="15.75" customHeight="1" x14ac:dyDescent="0.35">
      <c r="C329" s="67"/>
      <c r="D329" s="67"/>
    </row>
    <row r="330" spans="3:4" ht="15.75" customHeight="1" x14ac:dyDescent="0.35">
      <c r="C330" s="67"/>
      <c r="D330" s="67"/>
    </row>
    <row r="331" spans="3:4" ht="15.75" customHeight="1" x14ac:dyDescent="0.35">
      <c r="C331" s="67"/>
      <c r="D331" s="67"/>
    </row>
    <row r="332" spans="3:4" ht="15.75" customHeight="1" x14ac:dyDescent="0.35">
      <c r="C332" s="67"/>
      <c r="D332" s="67"/>
    </row>
    <row r="333" spans="3:4" ht="15.75" customHeight="1" x14ac:dyDescent="0.35">
      <c r="C333" s="67"/>
      <c r="D333" s="67"/>
    </row>
    <row r="334" spans="3:4" ht="15.75" customHeight="1" x14ac:dyDescent="0.35">
      <c r="C334" s="67"/>
      <c r="D334" s="67"/>
    </row>
    <row r="335" spans="3:4" ht="15.75" customHeight="1" x14ac:dyDescent="0.35">
      <c r="C335" s="67"/>
      <c r="D335" s="67"/>
    </row>
    <row r="336" spans="3:4" ht="15.75" customHeight="1" x14ac:dyDescent="0.35">
      <c r="C336" s="67"/>
      <c r="D336" s="67"/>
    </row>
    <row r="337" spans="3:4" ht="15.75" customHeight="1" x14ac:dyDescent="0.35">
      <c r="C337" s="67"/>
      <c r="D337" s="67"/>
    </row>
    <row r="338" spans="3:4" ht="15.75" customHeight="1" x14ac:dyDescent="0.35">
      <c r="C338" s="67"/>
      <c r="D338" s="67"/>
    </row>
    <row r="339" spans="3:4" ht="15.75" customHeight="1" x14ac:dyDescent="0.35">
      <c r="C339" s="67"/>
      <c r="D339" s="67"/>
    </row>
    <row r="340" spans="3:4" ht="15.75" customHeight="1" x14ac:dyDescent="0.35">
      <c r="C340" s="67"/>
      <c r="D340" s="67"/>
    </row>
    <row r="341" spans="3:4" ht="15.75" customHeight="1" x14ac:dyDescent="0.35">
      <c r="C341" s="67"/>
      <c r="D341" s="67"/>
    </row>
    <row r="342" spans="3:4" ht="15.75" customHeight="1" x14ac:dyDescent="0.35">
      <c r="C342" s="67"/>
      <c r="D342" s="67"/>
    </row>
    <row r="343" spans="3:4" ht="15.75" customHeight="1" x14ac:dyDescent="0.35">
      <c r="C343" s="67"/>
      <c r="D343" s="67"/>
    </row>
    <row r="344" spans="3:4" ht="15.75" customHeight="1" x14ac:dyDescent="0.35">
      <c r="C344" s="67"/>
      <c r="D344" s="67"/>
    </row>
    <row r="345" spans="3:4" ht="15.75" customHeight="1" x14ac:dyDescent="0.35">
      <c r="C345" s="67"/>
      <c r="D345" s="67"/>
    </row>
    <row r="346" spans="3:4" ht="15.75" customHeight="1" x14ac:dyDescent="0.35">
      <c r="C346" s="67"/>
      <c r="D346" s="67"/>
    </row>
    <row r="347" spans="3:4" ht="15.75" customHeight="1" x14ac:dyDescent="0.35">
      <c r="C347" s="67"/>
      <c r="D347" s="67"/>
    </row>
    <row r="348" spans="3:4" ht="15.75" customHeight="1" x14ac:dyDescent="0.35">
      <c r="C348" s="67"/>
      <c r="D348" s="67"/>
    </row>
    <row r="349" spans="3:4" ht="15.75" customHeight="1" x14ac:dyDescent="0.35">
      <c r="C349" s="67"/>
      <c r="D349" s="67"/>
    </row>
    <row r="350" spans="3:4" ht="15.75" customHeight="1" x14ac:dyDescent="0.35">
      <c r="C350" s="67"/>
      <c r="D350" s="67"/>
    </row>
    <row r="351" spans="3:4" ht="15.75" customHeight="1" x14ac:dyDescent="0.35">
      <c r="C351" s="67"/>
      <c r="D351" s="67"/>
    </row>
    <row r="352" spans="3:4" ht="15.75" customHeight="1" x14ac:dyDescent="0.35">
      <c r="C352" s="67"/>
      <c r="D352" s="67"/>
    </row>
    <row r="353" spans="3:4" ht="15.75" customHeight="1" x14ac:dyDescent="0.35">
      <c r="C353" s="67"/>
      <c r="D353" s="67"/>
    </row>
    <row r="354" spans="3:4" ht="15.75" customHeight="1" x14ac:dyDescent="0.35">
      <c r="C354" s="67"/>
      <c r="D354" s="67"/>
    </row>
    <row r="355" spans="3:4" ht="15.75" customHeight="1" x14ac:dyDescent="0.35">
      <c r="C355" s="67"/>
      <c r="D355" s="67"/>
    </row>
    <row r="356" spans="3:4" ht="15.75" customHeight="1" x14ac:dyDescent="0.35">
      <c r="C356" s="67"/>
      <c r="D356" s="67"/>
    </row>
    <row r="357" spans="3:4" ht="15.75" customHeight="1" x14ac:dyDescent="0.35">
      <c r="C357" s="67"/>
      <c r="D357" s="67"/>
    </row>
    <row r="358" spans="3:4" ht="15.75" customHeight="1" x14ac:dyDescent="0.35">
      <c r="C358" s="67"/>
      <c r="D358" s="67"/>
    </row>
    <row r="359" spans="3:4" ht="15.75" customHeight="1" x14ac:dyDescent="0.35">
      <c r="C359" s="67"/>
      <c r="D359" s="67"/>
    </row>
    <row r="360" spans="3:4" ht="15.75" customHeight="1" x14ac:dyDescent="0.35">
      <c r="C360" s="67"/>
      <c r="D360" s="67"/>
    </row>
    <row r="361" spans="3:4" ht="15.75" customHeight="1" x14ac:dyDescent="0.35">
      <c r="C361" s="67"/>
      <c r="D361" s="67"/>
    </row>
    <row r="362" spans="3:4" ht="15.75" customHeight="1" x14ac:dyDescent="0.35">
      <c r="C362" s="67"/>
      <c r="D362" s="67"/>
    </row>
    <row r="363" spans="3:4" ht="15.75" customHeight="1" x14ac:dyDescent="0.35">
      <c r="C363" s="67"/>
      <c r="D363" s="67"/>
    </row>
    <row r="364" spans="3:4" ht="15.75" customHeight="1" x14ac:dyDescent="0.35">
      <c r="C364" s="67"/>
      <c r="D364" s="67"/>
    </row>
    <row r="365" spans="3:4" ht="15.75" customHeight="1" x14ac:dyDescent="0.35">
      <c r="C365" s="67"/>
      <c r="D365" s="67"/>
    </row>
    <row r="366" spans="3:4" ht="15.75" customHeight="1" x14ac:dyDescent="0.35">
      <c r="C366" s="67"/>
      <c r="D366" s="67"/>
    </row>
    <row r="367" spans="3:4" ht="15.75" customHeight="1" x14ac:dyDescent="0.35">
      <c r="C367" s="67"/>
      <c r="D367" s="67"/>
    </row>
    <row r="368" spans="3:4" ht="15.75" customHeight="1" x14ac:dyDescent="0.35">
      <c r="C368" s="67"/>
      <c r="D368" s="67"/>
    </row>
    <row r="369" spans="3:4" ht="15.75" customHeight="1" x14ac:dyDescent="0.35">
      <c r="C369" s="67"/>
      <c r="D369" s="67"/>
    </row>
    <row r="370" spans="3:4" ht="15.75" customHeight="1" x14ac:dyDescent="0.35">
      <c r="C370" s="67"/>
      <c r="D370" s="67"/>
    </row>
    <row r="371" spans="3:4" ht="15.75" customHeight="1" x14ac:dyDescent="0.35">
      <c r="C371" s="67"/>
      <c r="D371" s="67"/>
    </row>
    <row r="372" spans="3:4" ht="15.75" customHeight="1" x14ac:dyDescent="0.35">
      <c r="C372" s="67"/>
      <c r="D372" s="67"/>
    </row>
    <row r="373" spans="3:4" ht="15.75" customHeight="1" x14ac:dyDescent="0.35">
      <c r="C373" s="67"/>
      <c r="D373" s="67"/>
    </row>
    <row r="374" spans="3:4" ht="15.75" customHeight="1" x14ac:dyDescent="0.35">
      <c r="C374" s="67"/>
      <c r="D374" s="67"/>
    </row>
    <row r="375" spans="3:4" ht="15.75" customHeight="1" x14ac:dyDescent="0.35">
      <c r="C375" s="67"/>
      <c r="D375" s="67"/>
    </row>
    <row r="376" spans="3:4" ht="15.75" customHeight="1" x14ac:dyDescent="0.35">
      <c r="C376" s="67"/>
      <c r="D376" s="67"/>
    </row>
    <row r="377" spans="3:4" ht="15.75" customHeight="1" x14ac:dyDescent="0.35">
      <c r="C377" s="67"/>
      <c r="D377" s="67"/>
    </row>
    <row r="378" spans="3:4" ht="15.75" customHeight="1" x14ac:dyDescent="0.35">
      <c r="C378" s="67"/>
      <c r="D378" s="67"/>
    </row>
    <row r="379" spans="3:4" ht="15.75" customHeight="1" x14ac:dyDescent="0.35">
      <c r="C379" s="67"/>
      <c r="D379" s="67"/>
    </row>
    <row r="380" spans="3:4" ht="15.75" customHeight="1" x14ac:dyDescent="0.35">
      <c r="C380" s="67"/>
      <c r="D380" s="67"/>
    </row>
    <row r="381" spans="3:4" ht="15.75" customHeight="1" x14ac:dyDescent="0.35">
      <c r="C381" s="67"/>
      <c r="D381" s="67"/>
    </row>
    <row r="382" spans="3:4" ht="15.75" customHeight="1" x14ac:dyDescent="0.35">
      <c r="C382" s="67"/>
      <c r="D382" s="67"/>
    </row>
    <row r="383" spans="3:4" ht="15.75" customHeight="1" x14ac:dyDescent="0.35">
      <c r="C383" s="67"/>
      <c r="D383" s="67"/>
    </row>
    <row r="384" spans="3:4" ht="15.75" customHeight="1" x14ac:dyDescent="0.35">
      <c r="C384" s="67"/>
      <c r="D384" s="67"/>
    </row>
    <row r="385" spans="3:4" ht="15.75" customHeight="1" x14ac:dyDescent="0.35">
      <c r="C385" s="67"/>
      <c r="D385" s="67"/>
    </row>
    <row r="386" spans="3:4" ht="15.75" customHeight="1" x14ac:dyDescent="0.35">
      <c r="C386" s="67"/>
      <c r="D386" s="67"/>
    </row>
    <row r="387" spans="3:4" ht="15.75" customHeight="1" x14ac:dyDescent="0.35">
      <c r="C387" s="67"/>
      <c r="D387" s="67"/>
    </row>
    <row r="388" spans="3:4" ht="15.75" customHeight="1" x14ac:dyDescent="0.35">
      <c r="C388" s="67"/>
      <c r="D388" s="67"/>
    </row>
    <row r="389" spans="3:4" ht="15.75" customHeight="1" x14ac:dyDescent="0.35">
      <c r="C389" s="67"/>
      <c r="D389" s="67"/>
    </row>
    <row r="390" spans="3:4" ht="15.75" customHeight="1" x14ac:dyDescent="0.35">
      <c r="C390" s="67"/>
      <c r="D390" s="67"/>
    </row>
    <row r="391" spans="3:4" ht="15.75" customHeight="1" x14ac:dyDescent="0.35">
      <c r="C391" s="67"/>
      <c r="D391" s="67"/>
    </row>
    <row r="392" spans="3:4" ht="15.75" customHeight="1" x14ac:dyDescent="0.35">
      <c r="C392" s="67"/>
      <c r="D392" s="67"/>
    </row>
    <row r="393" spans="3:4" ht="15.75" customHeight="1" x14ac:dyDescent="0.35">
      <c r="C393" s="67"/>
      <c r="D393" s="67"/>
    </row>
    <row r="394" spans="3:4" ht="15.75" customHeight="1" x14ac:dyDescent="0.35">
      <c r="C394" s="67"/>
      <c r="D394" s="67"/>
    </row>
    <row r="395" spans="3:4" ht="15.75" customHeight="1" x14ac:dyDescent="0.35">
      <c r="C395" s="67"/>
      <c r="D395" s="67"/>
    </row>
    <row r="396" spans="3:4" ht="15.75" customHeight="1" x14ac:dyDescent="0.35">
      <c r="C396" s="67"/>
      <c r="D396" s="67"/>
    </row>
    <row r="397" spans="3:4" ht="15.75" customHeight="1" x14ac:dyDescent="0.35">
      <c r="C397" s="67"/>
      <c r="D397" s="67"/>
    </row>
    <row r="398" spans="3:4" ht="15.75" customHeight="1" x14ac:dyDescent="0.35">
      <c r="C398" s="67"/>
      <c r="D398" s="67"/>
    </row>
    <row r="399" spans="3:4" ht="15.75" customHeight="1" x14ac:dyDescent="0.35">
      <c r="C399" s="67"/>
      <c r="D399" s="67"/>
    </row>
    <row r="400" spans="3:4" ht="15.75" customHeight="1" x14ac:dyDescent="0.35">
      <c r="C400" s="67"/>
      <c r="D400" s="67"/>
    </row>
    <row r="401" spans="3:4" ht="15.75" customHeight="1" x14ac:dyDescent="0.35">
      <c r="C401" s="67"/>
      <c r="D401" s="67"/>
    </row>
    <row r="402" spans="3:4" ht="15.75" customHeight="1" x14ac:dyDescent="0.35">
      <c r="C402" s="67"/>
      <c r="D402" s="67"/>
    </row>
    <row r="403" spans="3:4" ht="15.75" customHeight="1" x14ac:dyDescent="0.35">
      <c r="C403" s="67"/>
      <c r="D403" s="67"/>
    </row>
    <row r="404" spans="3:4" ht="15.75" customHeight="1" x14ac:dyDescent="0.35">
      <c r="C404" s="67"/>
      <c r="D404" s="67"/>
    </row>
    <row r="405" spans="3:4" ht="15.75" customHeight="1" x14ac:dyDescent="0.35">
      <c r="C405" s="67"/>
      <c r="D405" s="67"/>
    </row>
    <row r="406" spans="3:4" ht="15.75" customHeight="1" x14ac:dyDescent="0.35">
      <c r="C406" s="67"/>
      <c r="D406" s="67"/>
    </row>
    <row r="407" spans="3:4" ht="15.75" customHeight="1" x14ac:dyDescent="0.35">
      <c r="C407" s="67"/>
      <c r="D407" s="67"/>
    </row>
    <row r="408" spans="3:4" ht="15.75" customHeight="1" x14ac:dyDescent="0.35">
      <c r="C408" s="67"/>
      <c r="D408" s="67"/>
    </row>
    <row r="409" spans="3:4" ht="15.75" customHeight="1" x14ac:dyDescent="0.35">
      <c r="C409" s="67"/>
      <c r="D409" s="67"/>
    </row>
    <row r="410" spans="3:4" ht="15.75" customHeight="1" x14ac:dyDescent="0.35">
      <c r="C410" s="67"/>
      <c r="D410" s="67"/>
    </row>
    <row r="411" spans="3:4" ht="15.75" customHeight="1" x14ac:dyDescent="0.35">
      <c r="C411" s="67"/>
      <c r="D411" s="67"/>
    </row>
    <row r="412" spans="3:4" ht="15.75" customHeight="1" x14ac:dyDescent="0.35">
      <c r="C412" s="67"/>
      <c r="D412" s="67"/>
    </row>
    <row r="413" spans="3:4" ht="15.75" customHeight="1" x14ac:dyDescent="0.35">
      <c r="C413" s="67"/>
      <c r="D413" s="67"/>
    </row>
    <row r="414" spans="3:4" ht="15.75" customHeight="1" x14ac:dyDescent="0.35">
      <c r="C414" s="67"/>
      <c r="D414" s="67"/>
    </row>
    <row r="415" spans="3:4" ht="15.75" customHeight="1" x14ac:dyDescent="0.35">
      <c r="C415" s="67"/>
      <c r="D415" s="67"/>
    </row>
    <row r="416" spans="3:4" ht="15.75" customHeight="1" x14ac:dyDescent="0.35">
      <c r="C416" s="67"/>
      <c r="D416" s="67"/>
    </row>
    <row r="417" spans="3:4" ht="15.75" customHeight="1" x14ac:dyDescent="0.35">
      <c r="C417" s="67"/>
      <c r="D417" s="67"/>
    </row>
    <row r="418" spans="3:4" ht="15.75" customHeight="1" x14ac:dyDescent="0.35">
      <c r="C418" s="67"/>
      <c r="D418" s="67"/>
    </row>
    <row r="419" spans="3:4" ht="15.75" customHeight="1" x14ac:dyDescent="0.35">
      <c r="C419" s="67"/>
      <c r="D419" s="67"/>
    </row>
    <row r="420" spans="3:4" ht="15.75" customHeight="1" x14ac:dyDescent="0.35">
      <c r="C420" s="67"/>
      <c r="D420" s="67"/>
    </row>
    <row r="421" spans="3:4" ht="15.75" customHeight="1" x14ac:dyDescent="0.35">
      <c r="C421" s="67"/>
      <c r="D421" s="67"/>
    </row>
    <row r="422" spans="3:4" ht="15.75" customHeight="1" x14ac:dyDescent="0.35">
      <c r="C422" s="67"/>
      <c r="D422" s="67"/>
    </row>
    <row r="423" spans="3:4" ht="15.75" customHeight="1" x14ac:dyDescent="0.35">
      <c r="C423" s="67"/>
      <c r="D423" s="67"/>
    </row>
    <row r="424" spans="3:4" ht="15.75" customHeight="1" x14ac:dyDescent="0.35">
      <c r="C424" s="67"/>
      <c r="D424" s="67"/>
    </row>
    <row r="425" spans="3:4" ht="15.75" customHeight="1" x14ac:dyDescent="0.35">
      <c r="C425" s="67"/>
      <c r="D425" s="67"/>
    </row>
    <row r="426" spans="3:4" ht="15.75" customHeight="1" x14ac:dyDescent="0.35">
      <c r="C426" s="67"/>
      <c r="D426" s="67"/>
    </row>
    <row r="427" spans="3:4" ht="15.75" customHeight="1" x14ac:dyDescent="0.35">
      <c r="C427" s="67"/>
      <c r="D427" s="67"/>
    </row>
    <row r="428" spans="3:4" ht="15.75" customHeight="1" x14ac:dyDescent="0.35">
      <c r="C428" s="67"/>
      <c r="D428" s="67"/>
    </row>
    <row r="429" spans="3:4" ht="15.75" customHeight="1" x14ac:dyDescent="0.35">
      <c r="C429" s="67"/>
      <c r="D429" s="67"/>
    </row>
    <row r="430" spans="3:4" ht="15.75" customHeight="1" x14ac:dyDescent="0.35">
      <c r="C430" s="67"/>
      <c r="D430" s="67"/>
    </row>
    <row r="431" spans="3:4" ht="15.75" customHeight="1" x14ac:dyDescent="0.35">
      <c r="C431" s="67"/>
      <c r="D431" s="67"/>
    </row>
    <row r="432" spans="3:4" ht="15.75" customHeight="1" x14ac:dyDescent="0.35">
      <c r="C432" s="67"/>
      <c r="D432" s="67"/>
    </row>
    <row r="433" spans="3:4" ht="15.75" customHeight="1" x14ac:dyDescent="0.35">
      <c r="C433" s="67"/>
      <c r="D433" s="67"/>
    </row>
    <row r="434" spans="3:4" ht="15.75" customHeight="1" x14ac:dyDescent="0.35">
      <c r="C434" s="67"/>
      <c r="D434" s="67"/>
    </row>
    <row r="435" spans="3:4" ht="15.75" customHeight="1" x14ac:dyDescent="0.35">
      <c r="C435" s="67"/>
      <c r="D435" s="67"/>
    </row>
    <row r="436" spans="3:4" ht="15.75" customHeight="1" x14ac:dyDescent="0.35">
      <c r="C436" s="67"/>
      <c r="D436" s="67"/>
    </row>
    <row r="437" spans="3:4" ht="15.75" customHeight="1" x14ac:dyDescent="0.35">
      <c r="C437" s="67"/>
      <c r="D437" s="67"/>
    </row>
    <row r="438" spans="3:4" ht="15.75" customHeight="1" x14ac:dyDescent="0.35">
      <c r="C438" s="67"/>
      <c r="D438" s="67"/>
    </row>
    <row r="439" spans="3:4" ht="15.75" customHeight="1" x14ac:dyDescent="0.35">
      <c r="C439" s="67"/>
      <c r="D439" s="67"/>
    </row>
    <row r="440" spans="3:4" ht="15.75" customHeight="1" x14ac:dyDescent="0.35">
      <c r="C440" s="67"/>
      <c r="D440" s="67"/>
    </row>
    <row r="441" spans="3:4" ht="15.75" customHeight="1" x14ac:dyDescent="0.35">
      <c r="C441" s="67"/>
      <c r="D441" s="67"/>
    </row>
    <row r="442" spans="3:4" ht="15.75" customHeight="1" x14ac:dyDescent="0.35">
      <c r="C442" s="67"/>
      <c r="D442" s="67"/>
    </row>
    <row r="443" spans="3:4" ht="15.75" customHeight="1" x14ac:dyDescent="0.35">
      <c r="C443" s="67"/>
      <c r="D443" s="67"/>
    </row>
    <row r="444" spans="3:4" ht="15.75" customHeight="1" x14ac:dyDescent="0.35">
      <c r="C444" s="67"/>
      <c r="D444" s="67"/>
    </row>
    <row r="445" spans="3:4" ht="15.75" customHeight="1" x14ac:dyDescent="0.35">
      <c r="C445" s="67"/>
      <c r="D445" s="67"/>
    </row>
    <row r="446" spans="3:4" ht="15.75" customHeight="1" x14ac:dyDescent="0.35">
      <c r="C446" s="67"/>
      <c r="D446" s="67"/>
    </row>
    <row r="447" spans="3:4" ht="15.75" customHeight="1" x14ac:dyDescent="0.35">
      <c r="C447" s="67"/>
      <c r="D447" s="67"/>
    </row>
    <row r="448" spans="3:4" ht="15.75" customHeight="1" x14ac:dyDescent="0.35">
      <c r="C448" s="67"/>
      <c r="D448" s="67"/>
    </row>
    <row r="449" spans="3:4" ht="15.75" customHeight="1" x14ac:dyDescent="0.35">
      <c r="C449" s="67"/>
      <c r="D449" s="67"/>
    </row>
    <row r="450" spans="3:4" ht="15.75" customHeight="1" x14ac:dyDescent="0.35">
      <c r="C450" s="67"/>
      <c r="D450" s="67"/>
    </row>
    <row r="451" spans="3:4" ht="15.75" customHeight="1" x14ac:dyDescent="0.35">
      <c r="C451" s="67"/>
      <c r="D451" s="67"/>
    </row>
    <row r="452" spans="3:4" ht="15.75" customHeight="1" x14ac:dyDescent="0.35">
      <c r="C452" s="67"/>
      <c r="D452" s="67"/>
    </row>
    <row r="453" spans="3:4" ht="15.75" customHeight="1" x14ac:dyDescent="0.35">
      <c r="C453" s="67"/>
      <c r="D453" s="67"/>
    </row>
    <row r="454" spans="3:4" ht="15.75" customHeight="1" x14ac:dyDescent="0.35">
      <c r="C454" s="67"/>
      <c r="D454" s="67"/>
    </row>
    <row r="455" spans="3:4" ht="15.75" customHeight="1" x14ac:dyDescent="0.35">
      <c r="C455" s="67"/>
      <c r="D455" s="67"/>
    </row>
    <row r="456" spans="3:4" ht="15.75" customHeight="1" x14ac:dyDescent="0.35">
      <c r="C456" s="67"/>
      <c r="D456" s="67"/>
    </row>
    <row r="457" spans="3:4" ht="15.75" customHeight="1" x14ac:dyDescent="0.35">
      <c r="C457" s="67"/>
      <c r="D457" s="67"/>
    </row>
    <row r="458" spans="3:4" ht="15.75" customHeight="1" x14ac:dyDescent="0.35">
      <c r="C458" s="67"/>
      <c r="D458" s="67"/>
    </row>
    <row r="459" spans="3:4" ht="15.75" customHeight="1" x14ac:dyDescent="0.35">
      <c r="C459" s="67"/>
      <c r="D459" s="67"/>
    </row>
    <row r="460" spans="3:4" ht="15.75" customHeight="1" x14ac:dyDescent="0.35">
      <c r="C460" s="67"/>
      <c r="D460" s="67"/>
    </row>
    <row r="461" spans="3:4" ht="15.75" customHeight="1" x14ac:dyDescent="0.35">
      <c r="C461" s="67"/>
      <c r="D461" s="67"/>
    </row>
    <row r="462" spans="3:4" ht="15.75" customHeight="1" x14ac:dyDescent="0.35">
      <c r="C462" s="67"/>
      <c r="D462" s="67"/>
    </row>
    <row r="463" spans="3:4" ht="15.75" customHeight="1" x14ac:dyDescent="0.35">
      <c r="C463" s="67"/>
      <c r="D463" s="67"/>
    </row>
    <row r="464" spans="3:4" ht="15.75" customHeight="1" x14ac:dyDescent="0.35">
      <c r="C464" s="67"/>
      <c r="D464" s="67"/>
    </row>
    <row r="465" spans="3:4" ht="15.75" customHeight="1" x14ac:dyDescent="0.35">
      <c r="C465" s="67"/>
      <c r="D465" s="67"/>
    </row>
    <row r="466" spans="3:4" ht="15.75" customHeight="1" x14ac:dyDescent="0.35">
      <c r="C466" s="67"/>
      <c r="D466" s="67"/>
    </row>
    <row r="467" spans="3:4" ht="15.75" customHeight="1" x14ac:dyDescent="0.35">
      <c r="C467" s="67"/>
      <c r="D467" s="67"/>
    </row>
    <row r="468" spans="3:4" ht="15.75" customHeight="1" x14ac:dyDescent="0.35">
      <c r="C468" s="67"/>
      <c r="D468" s="67"/>
    </row>
    <row r="469" spans="3:4" ht="15.75" customHeight="1" x14ac:dyDescent="0.35">
      <c r="C469" s="67"/>
      <c r="D469" s="67"/>
    </row>
    <row r="470" spans="3:4" ht="15.75" customHeight="1" x14ac:dyDescent="0.35">
      <c r="C470" s="67"/>
      <c r="D470" s="67"/>
    </row>
    <row r="471" spans="3:4" ht="15.75" customHeight="1" x14ac:dyDescent="0.35">
      <c r="C471" s="67"/>
      <c r="D471" s="67"/>
    </row>
    <row r="472" spans="3:4" ht="15.75" customHeight="1" x14ac:dyDescent="0.35">
      <c r="C472" s="67"/>
      <c r="D472" s="67"/>
    </row>
    <row r="473" spans="3:4" ht="15.75" customHeight="1" x14ac:dyDescent="0.35">
      <c r="C473" s="67"/>
      <c r="D473" s="67"/>
    </row>
    <row r="474" spans="3:4" ht="15.75" customHeight="1" x14ac:dyDescent="0.35">
      <c r="C474" s="67"/>
      <c r="D474" s="67"/>
    </row>
    <row r="475" spans="3:4" ht="15.75" customHeight="1" x14ac:dyDescent="0.35">
      <c r="C475" s="67"/>
      <c r="D475" s="67"/>
    </row>
    <row r="476" spans="3:4" ht="15.75" customHeight="1" x14ac:dyDescent="0.35">
      <c r="C476" s="67"/>
      <c r="D476" s="67"/>
    </row>
    <row r="477" spans="3:4" ht="15.75" customHeight="1" x14ac:dyDescent="0.35">
      <c r="C477" s="67"/>
      <c r="D477" s="67"/>
    </row>
    <row r="478" spans="3:4" ht="15.75" customHeight="1" x14ac:dyDescent="0.35">
      <c r="C478" s="67"/>
      <c r="D478" s="67"/>
    </row>
    <row r="479" spans="3:4" ht="15.75" customHeight="1" x14ac:dyDescent="0.35">
      <c r="C479" s="67"/>
      <c r="D479" s="67"/>
    </row>
    <row r="480" spans="3:4" ht="15.75" customHeight="1" x14ac:dyDescent="0.35">
      <c r="C480" s="67"/>
      <c r="D480" s="67"/>
    </row>
    <row r="481" spans="3:4" ht="15.75" customHeight="1" x14ac:dyDescent="0.35">
      <c r="C481" s="67"/>
      <c r="D481" s="67"/>
    </row>
    <row r="482" spans="3:4" ht="15.75" customHeight="1" x14ac:dyDescent="0.35">
      <c r="C482" s="67"/>
      <c r="D482" s="67"/>
    </row>
    <row r="483" spans="3:4" ht="15.75" customHeight="1" x14ac:dyDescent="0.35">
      <c r="C483" s="67"/>
      <c r="D483" s="67"/>
    </row>
    <row r="484" spans="3:4" ht="15.75" customHeight="1" x14ac:dyDescent="0.35">
      <c r="C484" s="67"/>
      <c r="D484" s="67"/>
    </row>
    <row r="485" spans="3:4" ht="15.75" customHeight="1" x14ac:dyDescent="0.35">
      <c r="C485" s="67"/>
      <c r="D485" s="67"/>
    </row>
    <row r="486" spans="3:4" ht="15.75" customHeight="1" x14ac:dyDescent="0.35">
      <c r="C486" s="67"/>
      <c r="D486" s="67"/>
    </row>
    <row r="487" spans="3:4" ht="15.75" customHeight="1" x14ac:dyDescent="0.35">
      <c r="C487" s="67"/>
      <c r="D487" s="67"/>
    </row>
    <row r="488" spans="3:4" ht="15.75" customHeight="1" x14ac:dyDescent="0.35">
      <c r="C488" s="67"/>
      <c r="D488" s="67"/>
    </row>
    <row r="489" spans="3:4" ht="15.75" customHeight="1" x14ac:dyDescent="0.35">
      <c r="C489" s="67"/>
      <c r="D489" s="67"/>
    </row>
    <row r="490" spans="3:4" ht="15.75" customHeight="1" x14ac:dyDescent="0.35">
      <c r="C490" s="67"/>
      <c r="D490" s="67"/>
    </row>
    <row r="491" spans="3:4" ht="15.75" customHeight="1" x14ac:dyDescent="0.35">
      <c r="C491" s="67"/>
      <c r="D491" s="67"/>
    </row>
    <row r="492" spans="3:4" ht="15.75" customHeight="1" x14ac:dyDescent="0.35">
      <c r="C492" s="67"/>
      <c r="D492" s="67"/>
    </row>
    <row r="493" spans="3:4" ht="15.75" customHeight="1" x14ac:dyDescent="0.35">
      <c r="C493" s="67"/>
      <c r="D493" s="67"/>
    </row>
    <row r="494" spans="3:4" ht="15.75" customHeight="1" x14ac:dyDescent="0.35">
      <c r="C494" s="67"/>
      <c r="D494" s="67"/>
    </row>
    <row r="495" spans="3:4" ht="15.75" customHeight="1" x14ac:dyDescent="0.35">
      <c r="C495" s="67"/>
      <c r="D495" s="67"/>
    </row>
    <row r="496" spans="3:4" ht="15.75" customHeight="1" x14ac:dyDescent="0.35">
      <c r="C496" s="67"/>
      <c r="D496" s="67"/>
    </row>
    <row r="497" spans="3:4" ht="15.75" customHeight="1" x14ac:dyDescent="0.35">
      <c r="C497" s="67"/>
      <c r="D497" s="67"/>
    </row>
    <row r="498" spans="3:4" ht="15.75" customHeight="1" x14ac:dyDescent="0.35">
      <c r="C498" s="67"/>
      <c r="D498" s="67"/>
    </row>
    <row r="499" spans="3:4" ht="15.75" customHeight="1" x14ac:dyDescent="0.35">
      <c r="C499" s="67"/>
      <c r="D499" s="67"/>
    </row>
    <row r="500" spans="3:4" ht="15.75" customHeight="1" x14ac:dyDescent="0.35">
      <c r="C500" s="67"/>
      <c r="D500" s="67"/>
    </row>
    <row r="501" spans="3:4" ht="15.75" customHeight="1" x14ac:dyDescent="0.35">
      <c r="C501" s="67"/>
      <c r="D501" s="67"/>
    </row>
    <row r="502" spans="3:4" ht="15.75" customHeight="1" x14ac:dyDescent="0.35">
      <c r="C502" s="67"/>
      <c r="D502" s="67"/>
    </row>
    <row r="503" spans="3:4" ht="15.75" customHeight="1" x14ac:dyDescent="0.35">
      <c r="C503" s="67"/>
      <c r="D503" s="67"/>
    </row>
    <row r="504" spans="3:4" ht="15.75" customHeight="1" x14ac:dyDescent="0.35">
      <c r="C504" s="67"/>
      <c r="D504" s="67"/>
    </row>
    <row r="505" spans="3:4" ht="15.75" customHeight="1" x14ac:dyDescent="0.35">
      <c r="C505" s="67"/>
      <c r="D505" s="67"/>
    </row>
    <row r="506" spans="3:4" ht="15.75" customHeight="1" x14ac:dyDescent="0.35">
      <c r="C506" s="67"/>
      <c r="D506" s="67"/>
    </row>
    <row r="507" spans="3:4" ht="15.75" customHeight="1" x14ac:dyDescent="0.35">
      <c r="C507" s="67"/>
      <c r="D507" s="67"/>
    </row>
    <row r="508" spans="3:4" ht="15.75" customHeight="1" x14ac:dyDescent="0.35">
      <c r="C508" s="67"/>
      <c r="D508" s="67"/>
    </row>
    <row r="509" spans="3:4" ht="15.75" customHeight="1" x14ac:dyDescent="0.35">
      <c r="C509" s="67"/>
      <c r="D509" s="67"/>
    </row>
    <row r="510" spans="3:4" ht="15.75" customHeight="1" x14ac:dyDescent="0.35">
      <c r="C510" s="67"/>
      <c r="D510" s="67"/>
    </row>
    <row r="511" spans="3:4" ht="15.75" customHeight="1" x14ac:dyDescent="0.35">
      <c r="C511" s="67"/>
      <c r="D511" s="67"/>
    </row>
    <row r="512" spans="3:4" ht="15.75" customHeight="1" x14ac:dyDescent="0.35">
      <c r="C512" s="67"/>
      <c r="D512" s="67"/>
    </row>
    <row r="513" spans="3:4" ht="15.75" customHeight="1" x14ac:dyDescent="0.35">
      <c r="C513" s="67"/>
      <c r="D513" s="67"/>
    </row>
    <row r="514" spans="3:4" ht="15.75" customHeight="1" x14ac:dyDescent="0.35">
      <c r="C514" s="67"/>
      <c r="D514" s="67"/>
    </row>
    <row r="515" spans="3:4" ht="15.75" customHeight="1" x14ac:dyDescent="0.35">
      <c r="C515" s="67"/>
      <c r="D515" s="67"/>
    </row>
    <row r="516" spans="3:4" ht="15.75" customHeight="1" x14ac:dyDescent="0.35">
      <c r="C516" s="67"/>
      <c r="D516" s="67"/>
    </row>
    <row r="517" spans="3:4" ht="15.75" customHeight="1" x14ac:dyDescent="0.35">
      <c r="C517" s="67"/>
      <c r="D517" s="67"/>
    </row>
    <row r="518" spans="3:4" ht="15.75" customHeight="1" x14ac:dyDescent="0.35">
      <c r="C518" s="67"/>
      <c r="D518" s="67"/>
    </row>
    <row r="519" spans="3:4" ht="15.75" customHeight="1" x14ac:dyDescent="0.35">
      <c r="C519" s="67"/>
      <c r="D519" s="67"/>
    </row>
    <row r="520" spans="3:4" ht="15.75" customHeight="1" x14ac:dyDescent="0.35">
      <c r="C520" s="67"/>
      <c r="D520" s="67"/>
    </row>
    <row r="521" spans="3:4" ht="15.75" customHeight="1" x14ac:dyDescent="0.35">
      <c r="C521" s="67"/>
      <c r="D521" s="67"/>
    </row>
    <row r="522" spans="3:4" ht="15.75" customHeight="1" x14ac:dyDescent="0.35">
      <c r="C522" s="67"/>
      <c r="D522" s="67"/>
    </row>
    <row r="523" spans="3:4" ht="15.75" customHeight="1" x14ac:dyDescent="0.35">
      <c r="C523" s="67"/>
      <c r="D523" s="67"/>
    </row>
    <row r="524" spans="3:4" ht="15.75" customHeight="1" x14ac:dyDescent="0.35">
      <c r="C524" s="67"/>
      <c r="D524" s="67"/>
    </row>
    <row r="525" spans="3:4" ht="15.75" customHeight="1" x14ac:dyDescent="0.35">
      <c r="C525" s="67"/>
      <c r="D525" s="67"/>
    </row>
    <row r="526" spans="3:4" ht="15.75" customHeight="1" x14ac:dyDescent="0.35">
      <c r="C526" s="67"/>
      <c r="D526" s="67"/>
    </row>
    <row r="527" spans="3:4" ht="15.75" customHeight="1" x14ac:dyDescent="0.35">
      <c r="C527" s="67"/>
      <c r="D527" s="67"/>
    </row>
    <row r="528" spans="3:4" ht="15.75" customHeight="1" x14ac:dyDescent="0.35">
      <c r="C528" s="67"/>
      <c r="D528" s="67"/>
    </row>
    <row r="529" spans="3:4" ht="15.75" customHeight="1" x14ac:dyDescent="0.35">
      <c r="C529" s="67"/>
      <c r="D529" s="67"/>
    </row>
    <row r="530" spans="3:4" ht="15.75" customHeight="1" x14ac:dyDescent="0.35">
      <c r="C530" s="67"/>
      <c r="D530" s="67"/>
    </row>
    <row r="531" spans="3:4" ht="15.75" customHeight="1" x14ac:dyDescent="0.35">
      <c r="C531" s="67"/>
      <c r="D531" s="67"/>
    </row>
    <row r="532" spans="3:4" ht="15.75" customHeight="1" x14ac:dyDescent="0.35">
      <c r="C532" s="67"/>
      <c r="D532" s="67"/>
    </row>
    <row r="533" spans="3:4" ht="15.75" customHeight="1" x14ac:dyDescent="0.35">
      <c r="C533" s="67"/>
      <c r="D533" s="67"/>
    </row>
    <row r="534" spans="3:4" ht="15.75" customHeight="1" x14ac:dyDescent="0.35">
      <c r="C534" s="67"/>
      <c r="D534" s="67"/>
    </row>
    <row r="535" spans="3:4" ht="15.75" customHeight="1" x14ac:dyDescent="0.35">
      <c r="C535" s="67"/>
      <c r="D535" s="67"/>
    </row>
    <row r="536" spans="3:4" ht="15.75" customHeight="1" x14ac:dyDescent="0.35">
      <c r="C536" s="67"/>
      <c r="D536" s="67"/>
    </row>
    <row r="537" spans="3:4" ht="15.75" customHeight="1" x14ac:dyDescent="0.35">
      <c r="C537" s="67"/>
      <c r="D537" s="67"/>
    </row>
    <row r="538" spans="3:4" ht="15.75" customHeight="1" x14ac:dyDescent="0.35">
      <c r="C538" s="67"/>
      <c r="D538" s="67"/>
    </row>
    <row r="539" spans="3:4" ht="15.75" customHeight="1" x14ac:dyDescent="0.35">
      <c r="C539" s="67"/>
      <c r="D539" s="67"/>
    </row>
    <row r="540" spans="3:4" ht="15.75" customHeight="1" x14ac:dyDescent="0.35">
      <c r="C540" s="67"/>
      <c r="D540" s="67"/>
    </row>
    <row r="541" spans="3:4" ht="15.75" customHeight="1" x14ac:dyDescent="0.35">
      <c r="C541" s="67"/>
      <c r="D541" s="67"/>
    </row>
    <row r="542" spans="3:4" ht="15.75" customHeight="1" x14ac:dyDescent="0.35">
      <c r="C542" s="67"/>
      <c r="D542" s="67"/>
    </row>
    <row r="543" spans="3:4" ht="15.75" customHeight="1" x14ac:dyDescent="0.35">
      <c r="C543" s="67"/>
      <c r="D543" s="67"/>
    </row>
    <row r="544" spans="3:4" ht="15.75" customHeight="1" x14ac:dyDescent="0.35">
      <c r="C544" s="67"/>
      <c r="D544" s="67"/>
    </row>
    <row r="545" spans="3:4" ht="15.75" customHeight="1" x14ac:dyDescent="0.35">
      <c r="C545" s="67"/>
      <c r="D545" s="67"/>
    </row>
    <row r="546" spans="3:4" ht="15.75" customHeight="1" x14ac:dyDescent="0.35">
      <c r="C546" s="67"/>
      <c r="D546" s="67"/>
    </row>
    <row r="547" spans="3:4" ht="15.75" customHeight="1" x14ac:dyDescent="0.35">
      <c r="C547" s="67"/>
      <c r="D547" s="67"/>
    </row>
    <row r="548" spans="3:4" ht="15.75" customHeight="1" x14ac:dyDescent="0.35">
      <c r="C548" s="67"/>
      <c r="D548" s="67"/>
    </row>
    <row r="549" spans="3:4" ht="15.75" customHeight="1" x14ac:dyDescent="0.35">
      <c r="C549" s="67"/>
      <c r="D549" s="67"/>
    </row>
    <row r="550" spans="3:4" ht="15.75" customHeight="1" x14ac:dyDescent="0.35">
      <c r="C550" s="67"/>
      <c r="D550" s="67"/>
    </row>
    <row r="551" spans="3:4" ht="15.75" customHeight="1" x14ac:dyDescent="0.35">
      <c r="C551" s="67"/>
      <c r="D551" s="67"/>
    </row>
    <row r="552" spans="3:4" ht="15.75" customHeight="1" x14ac:dyDescent="0.35">
      <c r="C552" s="67"/>
      <c r="D552" s="67"/>
    </row>
    <row r="553" spans="3:4" ht="15.75" customHeight="1" x14ac:dyDescent="0.35">
      <c r="C553" s="67"/>
      <c r="D553" s="67"/>
    </row>
    <row r="554" spans="3:4" ht="15.75" customHeight="1" x14ac:dyDescent="0.35">
      <c r="C554" s="67"/>
      <c r="D554" s="67"/>
    </row>
    <row r="555" spans="3:4" ht="15.75" customHeight="1" x14ac:dyDescent="0.35">
      <c r="C555" s="67"/>
      <c r="D555" s="67"/>
    </row>
    <row r="556" spans="3:4" ht="15.75" customHeight="1" x14ac:dyDescent="0.35">
      <c r="C556" s="67"/>
      <c r="D556" s="67"/>
    </row>
    <row r="557" spans="3:4" ht="15.75" customHeight="1" x14ac:dyDescent="0.35">
      <c r="C557" s="67"/>
      <c r="D557" s="67"/>
    </row>
    <row r="558" spans="3:4" ht="15.75" customHeight="1" x14ac:dyDescent="0.35">
      <c r="C558" s="67"/>
      <c r="D558" s="67"/>
    </row>
    <row r="559" spans="3:4" ht="15.75" customHeight="1" x14ac:dyDescent="0.35">
      <c r="C559" s="67"/>
      <c r="D559" s="67"/>
    </row>
    <row r="560" spans="3:4" ht="15.75" customHeight="1" x14ac:dyDescent="0.35">
      <c r="C560" s="67"/>
      <c r="D560" s="67"/>
    </row>
    <row r="561" spans="3:4" ht="15.75" customHeight="1" x14ac:dyDescent="0.35">
      <c r="C561" s="67"/>
      <c r="D561" s="67"/>
    </row>
    <row r="562" spans="3:4" ht="15.75" customHeight="1" x14ac:dyDescent="0.35">
      <c r="C562" s="67"/>
      <c r="D562" s="67"/>
    </row>
    <row r="563" spans="3:4" ht="15.75" customHeight="1" x14ac:dyDescent="0.35">
      <c r="C563" s="67"/>
      <c r="D563" s="67"/>
    </row>
    <row r="564" spans="3:4" ht="15.75" customHeight="1" x14ac:dyDescent="0.35">
      <c r="C564" s="67"/>
      <c r="D564" s="67"/>
    </row>
    <row r="565" spans="3:4" ht="15.75" customHeight="1" x14ac:dyDescent="0.35">
      <c r="C565" s="67"/>
      <c r="D565" s="67"/>
    </row>
    <row r="566" spans="3:4" ht="15.75" customHeight="1" x14ac:dyDescent="0.35">
      <c r="C566" s="67"/>
      <c r="D566" s="67"/>
    </row>
    <row r="567" spans="3:4" ht="15.75" customHeight="1" x14ac:dyDescent="0.35">
      <c r="C567" s="67"/>
      <c r="D567" s="67"/>
    </row>
    <row r="568" spans="3:4" ht="15.75" customHeight="1" x14ac:dyDescent="0.35">
      <c r="C568" s="67"/>
      <c r="D568" s="67"/>
    </row>
    <row r="569" spans="3:4" ht="15.75" customHeight="1" x14ac:dyDescent="0.35">
      <c r="C569" s="67"/>
      <c r="D569" s="67"/>
    </row>
    <row r="570" spans="3:4" ht="15.75" customHeight="1" x14ac:dyDescent="0.35">
      <c r="C570" s="67"/>
      <c r="D570" s="67"/>
    </row>
    <row r="571" spans="3:4" ht="15.75" customHeight="1" x14ac:dyDescent="0.35">
      <c r="C571" s="67"/>
      <c r="D571" s="67"/>
    </row>
    <row r="572" spans="3:4" ht="15.75" customHeight="1" x14ac:dyDescent="0.35">
      <c r="C572" s="67"/>
      <c r="D572" s="67"/>
    </row>
    <row r="573" spans="3:4" ht="15.75" customHeight="1" x14ac:dyDescent="0.35">
      <c r="C573" s="67"/>
      <c r="D573" s="67"/>
    </row>
    <row r="574" spans="3:4" ht="15.75" customHeight="1" x14ac:dyDescent="0.35">
      <c r="C574" s="67"/>
      <c r="D574" s="67"/>
    </row>
    <row r="575" spans="3:4" ht="15.75" customHeight="1" x14ac:dyDescent="0.35">
      <c r="C575" s="67"/>
      <c r="D575" s="67"/>
    </row>
    <row r="576" spans="3:4" ht="15.75" customHeight="1" x14ac:dyDescent="0.35">
      <c r="C576" s="67"/>
      <c r="D576" s="67"/>
    </row>
    <row r="577" spans="3:4" ht="15.75" customHeight="1" x14ac:dyDescent="0.35">
      <c r="C577" s="67"/>
      <c r="D577" s="67"/>
    </row>
    <row r="578" spans="3:4" ht="15.75" customHeight="1" x14ac:dyDescent="0.35">
      <c r="C578" s="67"/>
      <c r="D578" s="67"/>
    </row>
    <row r="579" spans="3:4" ht="15.75" customHeight="1" x14ac:dyDescent="0.35">
      <c r="C579" s="67"/>
      <c r="D579" s="67"/>
    </row>
    <row r="580" spans="3:4" ht="15.75" customHeight="1" x14ac:dyDescent="0.35">
      <c r="C580" s="67"/>
      <c r="D580" s="67"/>
    </row>
    <row r="581" spans="3:4" ht="15.75" customHeight="1" x14ac:dyDescent="0.35">
      <c r="C581" s="67"/>
      <c r="D581" s="67"/>
    </row>
    <row r="582" spans="3:4" ht="15.75" customHeight="1" x14ac:dyDescent="0.35">
      <c r="C582" s="67"/>
      <c r="D582" s="67"/>
    </row>
    <row r="583" spans="3:4" ht="15.75" customHeight="1" x14ac:dyDescent="0.35">
      <c r="C583" s="67"/>
      <c r="D583" s="67"/>
    </row>
    <row r="584" spans="3:4" ht="15.75" customHeight="1" x14ac:dyDescent="0.35">
      <c r="C584" s="67"/>
      <c r="D584" s="67"/>
    </row>
    <row r="585" spans="3:4" ht="15.75" customHeight="1" x14ac:dyDescent="0.35">
      <c r="C585" s="67"/>
      <c r="D585" s="67"/>
    </row>
    <row r="586" spans="3:4" ht="15.75" customHeight="1" x14ac:dyDescent="0.35">
      <c r="C586" s="67"/>
      <c r="D586" s="67"/>
    </row>
    <row r="587" spans="3:4" ht="15.75" customHeight="1" x14ac:dyDescent="0.35">
      <c r="C587" s="67"/>
      <c r="D587" s="67"/>
    </row>
    <row r="588" spans="3:4" ht="15.75" customHeight="1" x14ac:dyDescent="0.35">
      <c r="C588" s="67"/>
      <c r="D588" s="67"/>
    </row>
    <row r="589" spans="3:4" ht="15.75" customHeight="1" x14ac:dyDescent="0.35">
      <c r="C589" s="67"/>
      <c r="D589" s="67"/>
    </row>
    <row r="590" spans="3:4" ht="15.75" customHeight="1" x14ac:dyDescent="0.35">
      <c r="C590" s="67"/>
      <c r="D590" s="67"/>
    </row>
    <row r="591" spans="3:4" ht="15.75" customHeight="1" x14ac:dyDescent="0.35">
      <c r="C591" s="67"/>
      <c r="D591" s="67"/>
    </row>
    <row r="592" spans="3:4" ht="15.75" customHeight="1" x14ac:dyDescent="0.35">
      <c r="C592" s="67"/>
      <c r="D592" s="67"/>
    </row>
    <row r="593" spans="3:4" ht="15.75" customHeight="1" x14ac:dyDescent="0.35">
      <c r="C593" s="67"/>
      <c r="D593" s="67"/>
    </row>
    <row r="594" spans="3:4" ht="15.75" customHeight="1" x14ac:dyDescent="0.35">
      <c r="C594" s="67"/>
      <c r="D594" s="67"/>
    </row>
    <row r="595" spans="3:4" ht="15.75" customHeight="1" x14ac:dyDescent="0.35">
      <c r="C595" s="67"/>
      <c r="D595" s="67"/>
    </row>
    <row r="596" spans="3:4" ht="15.75" customHeight="1" x14ac:dyDescent="0.35">
      <c r="C596" s="67"/>
      <c r="D596" s="67"/>
    </row>
    <row r="597" spans="3:4" ht="15.75" customHeight="1" x14ac:dyDescent="0.35">
      <c r="C597" s="67"/>
      <c r="D597" s="67"/>
    </row>
    <row r="598" spans="3:4" ht="15.75" customHeight="1" x14ac:dyDescent="0.35">
      <c r="C598" s="67"/>
      <c r="D598" s="67"/>
    </row>
    <row r="599" spans="3:4" ht="15.75" customHeight="1" x14ac:dyDescent="0.35">
      <c r="C599" s="67"/>
      <c r="D599" s="67"/>
    </row>
    <row r="600" spans="3:4" ht="15.75" customHeight="1" x14ac:dyDescent="0.35">
      <c r="C600" s="67"/>
      <c r="D600" s="67"/>
    </row>
    <row r="601" spans="3:4" ht="15.75" customHeight="1" x14ac:dyDescent="0.35">
      <c r="C601" s="67"/>
      <c r="D601" s="67"/>
    </row>
    <row r="602" spans="3:4" ht="15.75" customHeight="1" x14ac:dyDescent="0.35">
      <c r="C602" s="67"/>
      <c r="D602" s="67"/>
    </row>
    <row r="603" spans="3:4" ht="15.75" customHeight="1" x14ac:dyDescent="0.35">
      <c r="C603" s="67"/>
      <c r="D603" s="67"/>
    </row>
    <row r="604" spans="3:4" ht="15.75" customHeight="1" x14ac:dyDescent="0.35">
      <c r="C604" s="67"/>
      <c r="D604" s="67"/>
    </row>
    <row r="605" spans="3:4" ht="15.75" customHeight="1" x14ac:dyDescent="0.35">
      <c r="C605" s="67"/>
      <c r="D605" s="67"/>
    </row>
    <row r="606" spans="3:4" ht="15.75" customHeight="1" x14ac:dyDescent="0.35">
      <c r="C606" s="67"/>
      <c r="D606" s="67"/>
    </row>
    <row r="607" spans="3:4" ht="15.75" customHeight="1" x14ac:dyDescent="0.35">
      <c r="C607" s="67"/>
      <c r="D607" s="67"/>
    </row>
    <row r="608" spans="3:4" ht="15.75" customHeight="1" x14ac:dyDescent="0.35">
      <c r="C608" s="67"/>
      <c r="D608" s="67"/>
    </row>
    <row r="609" spans="3:4" ht="15.75" customHeight="1" x14ac:dyDescent="0.35">
      <c r="C609" s="67"/>
      <c r="D609" s="67"/>
    </row>
    <row r="610" spans="3:4" ht="15.75" customHeight="1" x14ac:dyDescent="0.35">
      <c r="C610" s="67"/>
      <c r="D610" s="67"/>
    </row>
    <row r="611" spans="3:4" ht="15.75" customHeight="1" x14ac:dyDescent="0.35">
      <c r="C611" s="67"/>
      <c r="D611" s="67"/>
    </row>
    <row r="612" spans="3:4" ht="15.75" customHeight="1" x14ac:dyDescent="0.35">
      <c r="C612" s="67"/>
      <c r="D612" s="67"/>
    </row>
    <row r="613" spans="3:4" ht="15.75" customHeight="1" x14ac:dyDescent="0.35">
      <c r="C613" s="67"/>
      <c r="D613" s="67"/>
    </row>
    <row r="614" spans="3:4" ht="15.75" customHeight="1" x14ac:dyDescent="0.35">
      <c r="C614" s="67"/>
      <c r="D614" s="67"/>
    </row>
    <row r="615" spans="3:4" ht="15.75" customHeight="1" x14ac:dyDescent="0.35">
      <c r="C615" s="67"/>
      <c r="D615" s="67"/>
    </row>
    <row r="616" spans="3:4" ht="15.75" customHeight="1" x14ac:dyDescent="0.35">
      <c r="C616" s="67"/>
      <c r="D616" s="67"/>
    </row>
    <row r="617" spans="3:4" ht="15.75" customHeight="1" x14ac:dyDescent="0.35">
      <c r="C617" s="67"/>
      <c r="D617" s="67"/>
    </row>
    <row r="618" spans="3:4" ht="15.75" customHeight="1" x14ac:dyDescent="0.35">
      <c r="C618" s="67"/>
      <c r="D618" s="67"/>
    </row>
    <row r="619" spans="3:4" ht="15.75" customHeight="1" x14ac:dyDescent="0.35">
      <c r="C619" s="67"/>
      <c r="D619" s="67"/>
    </row>
    <row r="620" spans="3:4" ht="15.75" customHeight="1" x14ac:dyDescent="0.35">
      <c r="C620" s="67"/>
      <c r="D620" s="67"/>
    </row>
    <row r="621" spans="3:4" ht="15.75" customHeight="1" x14ac:dyDescent="0.35">
      <c r="C621" s="67"/>
      <c r="D621" s="67"/>
    </row>
    <row r="622" spans="3:4" ht="15.75" customHeight="1" x14ac:dyDescent="0.35">
      <c r="C622" s="67"/>
      <c r="D622" s="67"/>
    </row>
    <row r="623" spans="3:4" ht="15.75" customHeight="1" x14ac:dyDescent="0.35">
      <c r="C623" s="67"/>
      <c r="D623" s="67"/>
    </row>
    <row r="624" spans="3:4" ht="15.75" customHeight="1" x14ac:dyDescent="0.35">
      <c r="C624" s="67"/>
      <c r="D624" s="67"/>
    </row>
    <row r="625" spans="3:4" ht="15.75" customHeight="1" x14ac:dyDescent="0.35">
      <c r="C625" s="67"/>
      <c r="D625" s="67"/>
    </row>
    <row r="626" spans="3:4" ht="15.75" customHeight="1" x14ac:dyDescent="0.35">
      <c r="C626" s="67"/>
      <c r="D626" s="67"/>
    </row>
    <row r="627" spans="3:4" ht="15.75" customHeight="1" x14ac:dyDescent="0.35">
      <c r="C627" s="67"/>
      <c r="D627" s="67"/>
    </row>
    <row r="628" spans="3:4" ht="15.75" customHeight="1" x14ac:dyDescent="0.35">
      <c r="C628" s="67"/>
      <c r="D628" s="67"/>
    </row>
    <row r="629" spans="3:4" ht="15.75" customHeight="1" x14ac:dyDescent="0.35">
      <c r="C629" s="67"/>
      <c r="D629" s="67"/>
    </row>
    <row r="630" spans="3:4" ht="15.75" customHeight="1" x14ac:dyDescent="0.35">
      <c r="C630" s="67"/>
      <c r="D630" s="67"/>
    </row>
    <row r="631" spans="3:4" ht="15.75" customHeight="1" x14ac:dyDescent="0.35">
      <c r="C631" s="67"/>
      <c r="D631" s="67"/>
    </row>
    <row r="632" spans="3:4" ht="15.75" customHeight="1" x14ac:dyDescent="0.35">
      <c r="C632" s="67"/>
      <c r="D632" s="67"/>
    </row>
    <row r="633" spans="3:4" ht="15.75" customHeight="1" x14ac:dyDescent="0.35">
      <c r="C633" s="67"/>
      <c r="D633" s="67"/>
    </row>
    <row r="634" spans="3:4" ht="15.75" customHeight="1" x14ac:dyDescent="0.35">
      <c r="C634" s="67"/>
      <c r="D634" s="67"/>
    </row>
    <row r="635" spans="3:4" ht="15.75" customHeight="1" x14ac:dyDescent="0.35">
      <c r="C635" s="67"/>
      <c r="D635" s="67"/>
    </row>
    <row r="636" spans="3:4" ht="15.75" customHeight="1" x14ac:dyDescent="0.35">
      <c r="C636" s="67"/>
      <c r="D636" s="67"/>
    </row>
    <row r="637" spans="3:4" ht="15.75" customHeight="1" x14ac:dyDescent="0.35">
      <c r="C637" s="67"/>
      <c r="D637" s="67"/>
    </row>
    <row r="638" spans="3:4" ht="15.75" customHeight="1" x14ac:dyDescent="0.35">
      <c r="C638" s="67"/>
      <c r="D638" s="67"/>
    </row>
    <row r="639" spans="3:4" ht="15.75" customHeight="1" x14ac:dyDescent="0.35">
      <c r="C639" s="67"/>
      <c r="D639" s="67"/>
    </row>
    <row r="640" spans="3:4" ht="15.75" customHeight="1" x14ac:dyDescent="0.35">
      <c r="C640" s="67"/>
      <c r="D640" s="67"/>
    </row>
    <row r="641" spans="3:4" ht="15.75" customHeight="1" x14ac:dyDescent="0.35">
      <c r="C641" s="67"/>
      <c r="D641" s="67"/>
    </row>
    <row r="642" spans="3:4" ht="15.75" customHeight="1" x14ac:dyDescent="0.35">
      <c r="C642" s="67"/>
      <c r="D642" s="67"/>
    </row>
    <row r="643" spans="3:4" ht="15.75" customHeight="1" x14ac:dyDescent="0.35">
      <c r="C643" s="67"/>
      <c r="D643" s="67"/>
    </row>
    <row r="644" spans="3:4" ht="15.75" customHeight="1" x14ac:dyDescent="0.35">
      <c r="C644" s="67"/>
      <c r="D644" s="67"/>
    </row>
    <row r="645" spans="3:4" ht="15.75" customHeight="1" x14ac:dyDescent="0.35">
      <c r="C645" s="67"/>
      <c r="D645" s="67"/>
    </row>
    <row r="646" spans="3:4" ht="15.75" customHeight="1" x14ac:dyDescent="0.35">
      <c r="C646" s="67"/>
      <c r="D646" s="67"/>
    </row>
    <row r="647" spans="3:4" ht="15.75" customHeight="1" x14ac:dyDescent="0.35">
      <c r="C647" s="67"/>
      <c r="D647" s="67"/>
    </row>
    <row r="648" spans="3:4" ht="15.75" customHeight="1" x14ac:dyDescent="0.35">
      <c r="C648" s="67"/>
      <c r="D648" s="67"/>
    </row>
    <row r="649" spans="3:4" ht="15.75" customHeight="1" x14ac:dyDescent="0.35">
      <c r="C649" s="67"/>
      <c r="D649" s="67"/>
    </row>
    <row r="650" spans="3:4" ht="15.75" customHeight="1" x14ac:dyDescent="0.35">
      <c r="C650" s="67"/>
      <c r="D650" s="67"/>
    </row>
    <row r="651" spans="3:4" ht="15.75" customHeight="1" x14ac:dyDescent="0.35">
      <c r="C651" s="67"/>
      <c r="D651" s="67"/>
    </row>
    <row r="652" spans="3:4" ht="15.75" customHeight="1" x14ac:dyDescent="0.35">
      <c r="C652" s="67"/>
      <c r="D652" s="67"/>
    </row>
    <row r="653" spans="3:4" ht="15.75" customHeight="1" x14ac:dyDescent="0.35">
      <c r="C653" s="67"/>
      <c r="D653" s="67"/>
    </row>
    <row r="654" spans="3:4" ht="15.75" customHeight="1" x14ac:dyDescent="0.35">
      <c r="C654" s="67"/>
      <c r="D654" s="67"/>
    </row>
    <row r="655" spans="3:4" ht="15.75" customHeight="1" x14ac:dyDescent="0.35">
      <c r="C655" s="67"/>
      <c r="D655" s="67"/>
    </row>
    <row r="656" spans="3:4" ht="15.75" customHeight="1" x14ac:dyDescent="0.35">
      <c r="C656" s="67"/>
      <c r="D656" s="67"/>
    </row>
    <row r="657" spans="3:4" ht="15.75" customHeight="1" x14ac:dyDescent="0.35">
      <c r="C657" s="67"/>
      <c r="D657" s="67"/>
    </row>
    <row r="658" spans="3:4" ht="15.75" customHeight="1" x14ac:dyDescent="0.35">
      <c r="C658" s="67"/>
      <c r="D658" s="67"/>
    </row>
    <row r="659" spans="3:4" ht="15.75" customHeight="1" x14ac:dyDescent="0.35">
      <c r="C659" s="67"/>
      <c r="D659" s="67"/>
    </row>
    <row r="660" spans="3:4" ht="15.75" customHeight="1" x14ac:dyDescent="0.35">
      <c r="C660" s="67"/>
      <c r="D660" s="67"/>
    </row>
    <row r="661" spans="3:4" ht="15.75" customHeight="1" x14ac:dyDescent="0.35">
      <c r="C661" s="67"/>
      <c r="D661" s="67"/>
    </row>
    <row r="662" spans="3:4" ht="15.75" customHeight="1" x14ac:dyDescent="0.35">
      <c r="C662" s="67"/>
      <c r="D662" s="67"/>
    </row>
    <row r="663" spans="3:4" ht="15.75" customHeight="1" x14ac:dyDescent="0.35">
      <c r="C663" s="67"/>
      <c r="D663" s="67"/>
    </row>
    <row r="664" spans="3:4" ht="15.75" customHeight="1" x14ac:dyDescent="0.35">
      <c r="C664" s="67"/>
      <c r="D664" s="67"/>
    </row>
    <row r="665" spans="3:4" ht="15.75" customHeight="1" x14ac:dyDescent="0.35">
      <c r="C665" s="67"/>
      <c r="D665" s="67"/>
    </row>
    <row r="666" spans="3:4" ht="15.75" customHeight="1" x14ac:dyDescent="0.35">
      <c r="C666" s="67"/>
      <c r="D666" s="67"/>
    </row>
    <row r="667" spans="3:4" ht="15.75" customHeight="1" x14ac:dyDescent="0.35">
      <c r="C667" s="67"/>
      <c r="D667" s="67"/>
    </row>
    <row r="668" spans="3:4" ht="15.75" customHeight="1" x14ac:dyDescent="0.35">
      <c r="C668" s="67"/>
      <c r="D668" s="67"/>
    </row>
    <row r="669" spans="3:4" ht="15.75" customHeight="1" x14ac:dyDescent="0.35">
      <c r="C669" s="67"/>
      <c r="D669" s="67"/>
    </row>
    <row r="670" spans="3:4" ht="15.75" customHeight="1" x14ac:dyDescent="0.35">
      <c r="C670" s="67"/>
      <c r="D670" s="67"/>
    </row>
    <row r="671" spans="3:4" ht="15.75" customHeight="1" x14ac:dyDescent="0.35">
      <c r="C671" s="67"/>
      <c r="D671" s="67"/>
    </row>
    <row r="672" spans="3:4" ht="15.75" customHeight="1" x14ac:dyDescent="0.35">
      <c r="C672" s="67"/>
      <c r="D672" s="67"/>
    </row>
    <row r="673" spans="3:4" ht="15.75" customHeight="1" x14ac:dyDescent="0.35">
      <c r="C673" s="67"/>
      <c r="D673" s="67"/>
    </row>
    <row r="674" spans="3:4" ht="15.75" customHeight="1" x14ac:dyDescent="0.35">
      <c r="C674" s="67"/>
      <c r="D674" s="67"/>
    </row>
    <row r="675" spans="3:4" ht="15.75" customHeight="1" x14ac:dyDescent="0.35">
      <c r="C675" s="67"/>
      <c r="D675" s="67"/>
    </row>
    <row r="676" spans="3:4" ht="15.75" customHeight="1" x14ac:dyDescent="0.35">
      <c r="C676" s="67"/>
      <c r="D676" s="67"/>
    </row>
    <row r="677" spans="3:4" ht="15.75" customHeight="1" x14ac:dyDescent="0.35">
      <c r="C677" s="67"/>
      <c r="D677" s="67"/>
    </row>
    <row r="678" spans="3:4" ht="15.75" customHeight="1" x14ac:dyDescent="0.35">
      <c r="C678" s="67"/>
      <c r="D678" s="67"/>
    </row>
    <row r="679" spans="3:4" ht="15.75" customHeight="1" x14ac:dyDescent="0.35">
      <c r="C679" s="67"/>
      <c r="D679" s="67"/>
    </row>
    <row r="680" spans="3:4" ht="15.75" customHeight="1" x14ac:dyDescent="0.35">
      <c r="C680" s="67"/>
      <c r="D680" s="67"/>
    </row>
    <row r="681" spans="3:4" ht="15.75" customHeight="1" x14ac:dyDescent="0.35">
      <c r="C681" s="67"/>
      <c r="D681" s="67"/>
    </row>
    <row r="682" spans="3:4" ht="15.75" customHeight="1" x14ac:dyDescent="0.35">
      <c r="C682" s="67"/>
      <c r="D682" s="67"/>
    </row>
    <row r="683" spans="3:4" ht="15.75" customHeight="1" x14ac:dyDescent="0.35">
      <c r="C683" s="67"/>
      <c r="D683" s="67"/>
    </row>
    <row r="684" spans="3:4" ht="15.75" customHeight="1" x14ac:dyDescent="0.35">
      <c r="C684" s="67"/>
      <c r="D684" s="67"/>
    </row>
    <row r="685" spans="3:4" ht="15.75" customHeight="1" x14ac:dyDescent="0.35">
      <c r="C685" s="67"/>
      <c r="D685" s="67"/>
    </row>
    <row r="686" spans="3:4" ht="15.75" customHeight="1" x14ac:dyDescent="0.35">
      <c r="C686" s="67"/>
      <c r="D686" s="67"/>
    </row>
    <row r="687" spans="3:4" ht="15.75" customHeight="1" x14ac:dyDescent="0.35">
      <c r="C687" s="67"/>
      <c r="D687" s="67"/>
    </row>
    <row r="688" spans="3:4" ht="15.75" customHeight="1" x14ac:dyDescent="0.35">
      <c r="C688" s="67"/>
      <c r="D688" s="67"/>
    </row>
    <row r="689" spans="3:4" ht="15.75" customHeight="1" x14ac:dyDescent="0.35">
      <c r="C689" s="67"/>
      <c r="D689" s="67"/>
    </row>
    <row r="690" spans="3:4" ht="15.75" customHeight="1" x14ac:dyDescent="0.35">
      <c r="C690" s="67"/>
      <c r="D690" s="67"/>
    </row>
    <row r="691" spans="3:4" ht="15.75" customHeight="1" x14ac:dyDescent="0.35">
      <c r="C691" s="67"/>
      <c r="D691" s="67"/>
    </row>
    <row r="692" spans="3:4" ht="15.75" customHeight="1" x14ac:dyDescent="0.35">
      <c r="C692" s="67"/>
      <c r="D692" s="67"/>
    </row>
    <row r="693" spans="3:4" ht="15.75" customHeight="1" x14ac:dyDescent="0.35">
      <c r="C693" s="67"/>
      <c r="D693" s="67"/>
    </row>
    <row r="694" spans="3:4" ht="15.75" customHeight="1" x14ac:dyDescent="0.35">
      <c r="C694" s="67"/>
      <c r="D694" s="67"/>
    </row>
    <row r="695" spans="3:4" ht="15.75" customHeight="1" x14ac:dyDescent="0.35">
      <c r="C695" s="67"/>
      <c r="D695" s="67"/>
    </row>
    <row r="696" spans="3:4" ht="15.75" customHeight="1" x14ac:dyDescent="0.35">
      <c r="C696" s="67"/>
      <c r="D696" s="67"/>
    </row>
    <row r="697" spans="3:4" ht="15.75" customHeight="1" x14ac:dyDescent="0.35">
      <c r="C697" s="67"/>
      <c r="D697" s="67"/>
    </row>
    <row r="698" spans="3:4" ht="15.75" customHeight="1" x14ac:dyDescent="0.35">
      <c r="C698" s="67"/>
      <c r="D698" s="67"/>
    </row>
    <row r="699" spans="3:4" ht="15.75" customHeight="1" x14ac:dyDescent="0.35">
      <c r="C699" s="67"/>
      <c r="D699" s="67"/>
    </row>
    <row r="700" spans="3:4" ht="15.75" customHeight="1" x14ac:dyDescent="0.35">
      <c r="C700" s="67"/>
      <c r="D700" s="67"/>
    </row>
    <row r="701" spans="3:4" ht="15.75" customHeight="1" x14ac:dyDescent="0.35">
      <c r="C701" s="67"/>
      <c r="D701" s="67"/>
    </row>
    <row r="702" spans="3:4" ht="15.75" customHeight="1" x14ac:dyDescent="0.35">
      <c r="C702" s="67"/>
      <c r="D702" s="67"/>
    </row>
    <row r="703" spans="3:4" ht="15.75" customHeight="1" x14ac:dyDescent="0.35">
      <c r="C703" s="67"/>
      <c r="D703" s="67"/>
    </row>
    <row r="704" spans="3:4" ht="15.75" customHeight="1" x14ac:dyDescent="0.35">
      <c r="C704" s="67"/>
      <c r="D704" s="67"/>
    </row>
    <row r="705" spans="3:4" ht="15.75" customHeight="1" x14ac:dyDescent="0.35">
      <c r="C705" s="67"/>
      <c r="D705" s="67"/>
    </row>
    <row r="706" spans="3:4" ht="15.75" customHeight="1" x14ac:dyDescent="0.35">
      <c r="C706" s="67"/>
      <c r="D706" s="67"/>
    </row>
    <row r="707" spans="3:4" ht="15.75" customHeight="1" x14ac:dyDescent="0.35">
      <c r="C707" s="67"/>
      <c r="D707" s="67"/>
    </row>
    <row r="708" spans="3:4" ht="15.75" customHeight="1" x14ac:dyDescent="0.35">
      <c r="C708" s="67"/>
      <c r="D708" s="67"/>
    </row>
    <row r="709" spans="3:4" ht="15.75" customHeight="1" x14ac:dyDescent="0.35">
      <c r="C709" s="67"/>
      <c r="D709" s="67"/>
    </row>
    <row r="710" spans="3:4" ht="15.75" customHeight="1" x14ac:dyDescent="0.35">
      <c r="C710" s="67"/>
      <c r="D710" s="67"/>
    </row>
    <row r="711" spans="3:4" ht="15.75" customHeight="1" x14ac:dyDescent="0.35">
      <c r="C711" s="67"/>
      <c r="D711" s="67"/>
    </row>
    <row r="712" spans="3:4" ht="15.75" customHeight="1" x14ac:dyDescent="0.35">
      <c r="C712" s="67"/>
      <c r="D712" s="67"/>
    </row>
    <row r="713" spans="3:4" ht="15.75" customHeight="1" x14ac:dyDescent="0.35">
      <c r="C713" s="67"/>
      <c r="D713" s="67"/>
    </row>
    <row r="714" spans="3:4" ht="15.75" customHeight="1" x14ac:dyDescent="0.35">
      <c r="C714" s="67"/>
      <c r="D714" s="67"/>
    </row>
    <row r="715" spans="3:4" ht="15.75" customHeight="1" x14ac:dyDescent="0.35">
      <c r="C715" s="67"/>
      <c r="D715" s="67"/>
    </row>
    <row r="716" spans="3:4" ht="15.75" customHeight="1" x14ac:dyDescent="0.35">
      <c r="C716" s="67"/>
      <c r="D716" s="67"/>
    </row>
    <row r="717" spans="3:4" ht="15.75" customHeight="1" x14ac:dyDescent="0.35">
      <c r="C717" s="67"/>
      <c r="D717" s="67"/>
    </row>
    <row r="718" spans="3:4" ht="15.75" customHeight="1" x14ac:dyDescent="0.35">
      <c r="C718" s="67"/>
      <c r="D718" s="67"/>
    </row>
    <row r="719" spans="3:4" ht="15.75" customHeight="1" x14ac:dyDescent="0.35">
      <c r="C719" s="67"/>
      <c r="D719" s="67"/>
    </row>
    <row r="720" spans="3:4" ht="15.75" customHeight="1" x14ac:dyDescent="0.35">
      <c r="C720" s="67"/>
      <c r="D720" s="67"/>
    </row>
    <row r="721" spans="3:4" ht="15.75" customHeight="1" x14ac:dyDescent="0.35">
      <c r="C721" s="67"/>
      <c r="D721" s="67"/>
    </row>
    <row r="722" spans="3:4" ht="15.75" customHeight="1" x14ac:dyDescent="0.35">
      <c r="C722" s="67"/>
      <c r="D722" s="67"/>
    </row>
    <row r="723" spans="3:4" ht="15.75" customHeight="1" x14ac:dyDescent="0.35">
      <c r="C723" s="67"/>
      <c r="D723" s="67"/>
    </row>
    <row r="724" spans="3:4" ht="15.75" customHeight="1" x14ac:dyDescent="0.35">
      <c r="C724" s="67"/>
      <c r="D724" s="67"/>
    </row>
    <row r="725" spans="3:4" ht="15.75" customHeight="1" x14ac:dyDescent="0.35">
      <c r="C725" s="67"/>
      <c r="D725" s="67"/>
    </row>
    <row r="726" spans="3:4" ht="15.75" customHeight="1" x14ac:dyDescent="0.35">
      <c r="C726" s="67"/>
      <c r="D726" s="67"/>
    </row>
    <row r="727" spans="3:4" ht="15.75" customHeight="1" x14ac:dyDescent="0.35">
      <c r="C727" s="67"/>
      <c r="D727" s="67"/>
    </row>
    <row r="728" spans="3:4" ht="15.75" customHeight="1" x14ac:dyDescent="0.35">
      <c r="C728" s="67"/>
      <c r="D728" s="67"/>
    </row>
    <row r="729" spans="3:4" ht="15.75" customHeight="1" x14ac:dyDescent="0.35">
      <c r="C729" s="67"/>
      <c r="D729" s="67"/>
    </row>
    <row r="730" spans="3:4" ht="15.75" customHeight="1" x14ac:dyDescent="0.35">
      <c r="C730" s="67"/>
      <c r="D730" s="67"/>
    </row>
    <row r="731" spans="3:4" ht="15.75" customHeight="1" x14ac:dyDescent="0.35">
      <c r="C731" s="67"/>
      <c r="D731" s="67"/>
    </row>
    <row r="732" spans="3:4" ht="15.75" customHeight="1" x14ac:dyDescent="0.35">
      <c r="C732" s="67"/>
      <c r="D732" s="67"/>
    </row>
    <row r="733" spans="3:4" ht="15.75" customHeight="1" x14ac:dyDescent="0.35">
      <c r="C733" s="67"/>
      <c r="D733" s="67"/>
    </row>
    <row r="734" spans="3:4" ht="15.75" customHeight="1" x14ac:dyDescent="0.35">
      <c r="C734" s="67"/>
      <c r="D734" s="67"/>
    </row>
    <row r="735" spans="3:4" ht="15.75" customHeight="1" x14ac:dyDescent="0.35">
      <c r="C735" s="67"/>
      <c r="D735" s="67"/>
    </row>
    <row r="736" spans="3:4" ht="15.75" customHeight="1" x14ac:dyDescent="0.35">
      <c r="C736" s="67"/>
      <c r="D736" s="67"/>
    </row>
    <row r="737" spans="3:4" ht="15.75" customHeight="1" x14ac:dyDescent="0.35">
      <c r="C737" s="67"/>
      <c r="D737" s="67"/>
    </row>
    <row r="738" spans="3:4" ht="15.75" customHeight="1" x14ac:dyDescent="0.35">
      <c r="C738" s="67"/>
      <c r="D738" s="67"/>
    </row>
    <row r="739" spans="3:4" ht="15.75" customHeight="1" x14ac:dyDescent="0.35">
      <c r="C739" s="67"/>
      <c r="D739" s="67"/>
    </row>
    <row r="740" spans="3:4" ht="15.75" customHeight="1" x14ac:dyDescent="0.35">
      <c r="C740" s="67"/>
      <c r="D740" s="67"/>
    </row>
    <row r="741" spans="3:4" ht="15.75" customHeight="1" x14ac:dyDescent="0.35">
      <c r="C741" s="67"/>
      <c r="D741" s="67"/>
    </row>
    <row r="742" spans="3:4" ht="15.75" customHeight="1" x14ac:dyDescent="0.35">
      <c r="C742" s="67"/>
      <c r="D742" s="67"/>
    </row>
    <row r="743" spans="3:4" ht="15.75" customHeight="1" x14ac:dyDescent="0.35">
      <c r="C743" s="67"/>
      <c r="D743" s="67"/>
    </row>
    <row r="744" spans="3:4" ht="15.75" customHeight="1" x14ac:dyDescent="0.35">
      <c r="C744" s="67"/>
      <c r="D744" s="67"/>
    </row>
    <row r="745" spans="3:4" ht="15.75" customHeight="1" x14ac:dyDescent="0.35">
      <c r="C745" s="67"/>
      <c r="D745" s="67"/>
    </row>
    <row r="746" spans="3:4" ht="15.75" customHeight="1" x14ac:dyDescent="0.35">
      <c r="C746" s="67"/>
      <c r="D746" s="67"/>
    </row>
    <row r="747" spans="3:4" ht="15.75" customHeight="1" x14ac:dyDescent="0.35">
      <c r="C747" s="67"/>
      <c r="D747" s="67"/>
    </row>
    <row r="748" spans="3:4" ht="15.75" customHeight="1" x14ac:dyDescent="0.35">
      <c r="C748" s="67"/>
      <c r="D748" s="67"/>
    </row>
    <row r="749" spans="3:4" ht="15.75" customHeight="1" x14ac:dyDescent="0.35">
      <c r="C749" s="67"/>
      <c r="D749" s="67"/>
    </row>
    <row r="750" spans="3:4" ht="15.75" customHeight="1" x14ac:dyDescent="0.35">
      <c r="C750" s="67"/>
      <c r="D750" s="67"/>
    </row>
    <row r="751" spans="3:4" ht="15.75" customHeight="1" x14ac:dyDescent="0.35">
      <c r="C751" s="67"/>
      <c r="D751" s="67"/>
    </row>
    <row r="752" spans="3:4" ht="15.75" customHeight="1" x14ac:dyDescent="0.35">
      <c r="C752" s="67"/>
      <c r="D752" s="67"/>
    </row>
    <row r="753" spans="3:4" ht="15.75" customHeight="1" x14ac:dyDescent="0.35">
      <c r="C753" s="67"/>
      <c r="D753" s="67"/>
    </row>
    <row r="754" spans="3:4" ht="15.75" customHeight="1" x14ac:dyDescent="0.35">
      <c r="C754" s="67"/>
      <c r="D754" s="67"/>
    </row>
    <row r="755" spans="3:4" ht="15.75" customHeight="1" x14ac:dyDescent="0.35">
      <c r="C755" s="67"/>
      <c r="D755" s="67"/>
    </row>
    <row r="756" spans="3:4" ht="15.75" customHeight="1" x14ac:dyDescent="0.35">
      <c r="C756" s="67"/>
      <c r="D756" s="67"/>
    </row>
    <row r="757" spans="3:4" ht="15.75" customHeight="1" x14ac:dyDescent="0.35">
      <c r="C757" s="67"/>
      <c r="D757" s="67"/>
    </row>
    <row r="758" spans="3:4" ht="15.75" customHeight="1" x14ac:dyDescent="0.35">
      <c r="C758" s="67"/>
      <c r="D758" s="67"/>
    </row>
    <row r="759" spans="3:4" ht="15.75" customHeight="1" x14ac:dyDescent="0.35">
      <c r="C759" s="67"/>
      <c r="D759" s="67"/>
    </row>
    <row r="760" spans="3:4" ht="15.75" customHeight="1" x14ac:dyDescent="0.35">
      <c r="C760" s="67"/>
      <c r="D760" s="67"/>
    </row>
    <row r="761" spans="3:4" ht="15.75" customHeight="1" x14ac:dyDescent="0.35">
      <c r="C761" s="67"/>
      <c r="D761" s="67"/>
    </row>
    <row r="762" spans="3:4" ht="15.75" customHeight="1" x14ac:dyDescent="0.35">
      <c r="C762" s="67"/>
      <c r="D762" s="67"/>
    </row>
    <row r="763" spans="3:4" ht="15.75" customHeight="1" x14ac:dyDescent="0.35">
      <c r="C763" s="67"/>
      <c r="D763" s="67"/>
    </row>
    <row r="764" spans="3:4" ht="15.75" customHeight="1" x14ac:dyDescent="0.35">
      <c r="C764" s="67"/>
      <c r="D764" s="67"/>
    </row>
    <row r="765" spans="3:4" ht="15.75" customHeight="1" x14ac:dyDescent="0.35">
      <c r="C765" s="67"/>
      <c r="D765" s="67"/>
    </row>
    <row r="766" spans="3:4" ht="15.75" customHeight="1" x14ac:dyDescent="0.35">
      <c r="C766" s="67"/>
      <c r="D766" s="67"/>
    </row>
    <row r="767" spans="3:4" ht="15.75" customHeight="1" x14ac:dyDescent="0.35">
      <c r="C767" s="67"/>
      <c r="D767" s="67"/>
    </row>
    <row r="768" spans="3:4" ht="15.75" customHeight="1" x14ac:dyDescent="0.35">
      <c r="C768" s="67"/>
      <c r="D768" s="67"/>
    </row>
    <row r="769" spans="3:4" ht="15.75" customHeight="1" x14ac:dyDescent="0.35">
      <c r="C769" s="67"/>
      <c r="D769" s="67"/>
    </row>
    <row r="770" spans="3:4" ht="15.75" customHeight="1" x14ac:dyDescent="0.35">
      <c r="C770" s="67"/>
      <c r="D770" s="67"/>
    </row>
    <row r="771" spans="3:4" ht="15.75" customHeight="1" x14ac:dyDescent="0.35">
      <c r="C771" s="67"/>
      <c r="D771" s="67"/>
    </row>
    <row r="772" spans="3:4" ht="15.75" customHeight="1" x14ac:dyDescent="0.35">
      <c r="C772" s="67"/>
      <c r="D772" s="67"/>
    </row>
    <row r="773" spans="3:4" ht="15.75" customHeight="1" x14ac:dyDescent="0.35">
      <c r="C773" s="67"/>
      <c r="D773" s="67"/>
    </row>
    <row r="774" spans="3:4" ht="15.75" customHeight="1" x14ac:dyDescent="0.35">
      <c r="C774" s="67"/>
      <c r="D774" s="67"/>
    </row>
    <row r="775" spans="3:4" ht="15.75" customHeight="1" x14ac:dyDescent="0.35">
      <c r="C775" s="67"/>
      <c r="D775" s="67"/>
    </row>
    <row r="776" spans="3:4" ht="15.75" customHeight="1" x14ac:dyDescent="0.35">
      <c r="C776" s="67"/>
      <c r="D776" s="67"/>
    </row>
    <row r="777" spans="3:4" ht="15.75" customHeight="1" x14ac:dyDescent="0.35">
      <c r="C777" s="67"/>
      <c r="D777" s="67"/>
    </row>
    <row r="778" spans="3:4" ht="15.75" customHeight="1" x14ac:dyDescent="0.35">
      <c r="C778" s="67"/>
      <c r="D778" s="67"/>
    </row>
    <row r="779" spans="3:4" ht="15.75" customHeight="1" x14ac:dyDescent="0.35">
      <c r="C779" s="67"/>
      <c r="D779" s="67"/>
    </row>
    <row r="780" spans="3:4" ht="15.75" customHeight="1" x14ac:dyDescent="0.35">
      <c r="C780" s="67"/>
      <c r="D780" s="67"/>
    </row>
    <row r="781" spans="3:4" ht="15.75" customHeight="1" x14ac:dyDescent="0.35">
      <c r="C781" s="67"/>
      <c r="D781" s="67"/>
    </row>
    <row r="782" spans="3:4" ht="15.75" customHeight="1" x14ac:dyDescent="0.35">
      <c r="C782" s="67"/>
      <c r="D782" s="67"/>
    </row>
    <row r="783" spans="3:4" ht="15.75" customHeight="1" x14ac:dyDescent="0.35">
      <c r="C783" s="67"/>
      <c r="D783" s="67"/>
    </row>
    <row r="784" spans="3:4" ht="15.75" customHeight="1" x14ac:dyDescent="0.35">
      <c r="C784" s="67"/>
      <c r="D784" s="67"/>
    </row>
    <row r="785" spans="3:4" ht="15.75" customHeight="1" x14ac:dyDescent="0.35">
      <c r="C785" s="67"/>
      <c r="D785" s="67"/>
    </row>
    <row r="786" spans="3:4" ht="15.75" customHeight="1" x14ac:dyDescent="0.35">
      <c r="C786" s="67"/>
      <c r="D786" s="67"/>
    </row>
    <row r="787" spans="3:4" ht="15.75" customHeight="1" x14ac:dyDescent="0.35">
      <c r="C787" s="67"/>
      <c r="D787" s="67"/>
    </row>
    <row r="788" spans="3:4" ht="15.75" customHeight="1" x14ac:dyDescent="0.35">
      <c r="C788" s="67"/>
      <c r="D788" s="67"/>
    </row>
    <row r="789" spans="3:4" ht="15.75" customHeight="1" x14ac:dyDescent="0.35">
      <c r="C789" s="67"/>
      <c r="D789" s="67"/>
    </row>
    <row r="790" spans="3:4" ht="15.75" customHeight="1" x14ac:dyDescent="0.35">
      <c r="C790" s="67"/>
      <c r="D790" s="67"/>
    </row>
    <row r="791" spans="3:4" ht="15.75" customHeight="1" x14ac:dyDescent="0.35">
      <c r="C791" s="67"/>
      <c r="D791" s="67"/>
    </row>
    <row r="792" spans="3:4" ht="15.75" customHeight="1" x14ac:dyDescent="0.35">
      <c r="C792" s="67"/>
      <c r="D792" s="67"/>
    </row>
    <row r="793" spans="3:4" ht="15.75" customHeight="1" x14ac:dyDescent="0.35">
      <c r="C793" s="67"/>
      <c r="D793" s="67"/>
    </row>
    <row r="794" spans="3:4" ht="15.75" customHeight="1" x14ac:dyDescent="0.35">
      <c r="C794" s="67"/>
      <c r="D794" s="67"/>
    </row>
    <row r="795" spans="3:4" ht="15.75" customHeight="1" x14ac:dyDescent="0.35">
      <c r="C795" s="67"/>
      <c r="D795" s="67"/>
    </row>
    <row r="796" spans="3:4" ht="15.75" customHeight="1" x14ac:dyDescent="0.35">
      <c r="C796" s="67"/>
      <c r="D796" s="67"/>
    </row>
    <row r="797" spans="3:4" ht="15.75" customHeight="1" x14ac:dyDescent="0.35">
      <c r="C797" s="67"/>
      <c r="D797" s="67"/>
    </row>
    <row r="798" spans="3:4" ht="15.75" customHeight="1" x14ac:dyDescent="0.35">
      <c r="C798" s="67"/>
      <c r="D798" s="67"/>
    </row>
    <row r="799" spans="3:4" ht="15.75" customHeight="1" x14ac:dyDescent="0.35">
      <c r="C799" s="67"/>
      <c r="D799" s="67"/>
    </row>
    <row r="800" spans="3:4" ht="15.75" customHeight="1" x14ac:dyDescent="0.35">
      <c r="C800" s="67"/>
      <c r="D800" s="67"/>
    </row>
    <row r="801" spans="3:4" ht="15.75" customHeight="1" x14ac:dyDescent="0.35">
      <c r="C801" s="67"/>
      <c r="D801" s="67"/>
    </row>
    <row r="802" spans="3:4" ht="15.75" customHeight="1" x14ac:dyDescent="0.35">
      <c r="C802" s="67"/>
      <c r="D802" s="67"/>
    </row>
    <row r="803" spans="3:4" ht="15.75" customHeight="1" x14ac:dyDescent="0.35">
      <c r="C803" s="67"/>
      <c r="D803" s="67"/>
    </row>
    <row r="804" spans="3:4" ht="15.75" customHeight="1" x14ac:dyDescent="0.35">
      <c r="C804" s="67"/>
      <c r="D804" s="67"/>
    </row>
    <row r="805" spans="3:4" ht="15.75" customHeight="1" x14ac:dyDescent="0.35">
      <c r="C805" s="67"/>
      <c r="D805" s="67"/>
    </row>
    <row r="806" spans="3:4" ht="15.75" customHeight="1" x14ac:dyDescent="0.35">
      <c r="C806" s="67"/>
      <c r="D806" s="67"/>
    </row>
    <row r="807" spans="3:4" ht="15.75" customHeight="1" x14ac:dyDescent="0.35">
      <c r="C807" s="67"/>
      <c r="D807" s="67"/>
    </row>
    <row r="808" spans="3:4" ht="15.75" customHeight="1" x14ac:dyDescent="0.35">
      <c r="C808" s="67"/>
      <c r="D808" s="67"/>
    </row>
    <row r="809" spans="3:4" ht="15.75" customHeight="1" x14ac:dyDescent="0.35">
      <c r="C809" s="67"/>
      <c r="D809" s="67"/>
    </row>
    <row r="810" spans="3:4" ht="15.75" customHeight="1" x14ac:dyDescent="0.35">
      <c r="C810" s="67"/>
      <c r="D810" s="67"/>
    </row>
    <row r="811" spans="3:4" ht="15.75" customHeight="1" x14ac:dyDescent="0.35">
      <c r="C811" s="67"/>
      <c r="D811" s="67"/>
    </row>
    <row r="812" spans="3:4" ht="15.75" customHeight="1" x14ac:dyDescent="0.35">
      <c r="C812" s="67"/>
      <c r="D812" s="67"/>
    </row>
    <row r="813" spans="3:4" ht="15.75" customHeight="1" x14ac:dyDescent="0.35">
      <c r="C813" s="67"/>
      <c r="D813" s="67"/>
    </row>
    <row r="814" spans="3:4" ht="15.75" customHeight="1" x14ac:dyDescent="0.35">
      <c r="C814" s="67"/>
      <c r="D814" s="67"/>
    </row>
    <row r="815" spans="3:4" ht="15.75" customHeight="1" x14ac:dyDescent="0.35">
      <c r="C815" s="67"/>
      <c r="D815" s="67"/>
    </row>
    <row r="816" spans="3:4" ht="15.75" customHeight="1" x14ac:dyDescent="0.35">
      <c r="C816" s="67"/>
      <c r="D816" s="67"/>
    </row>
    <row r="817" spans="3:4" ht="15.75" customHeight="1" x14ac:dyDescent="0.35">
      <c r="C817" s="67"/>
      <c r="D817" s="67"/>
    </row>
    <row r="818" spans="3:4" ht="15.75" customHeight="1" x14ac:dyDescent="0.35">
      <c r="C818" s="67"/>
      <c r="D818" s="67"/>
    </row>
    <row r="819" spans="3:4" ht="15.75" customHeight="1" x14ac:dyDescent="0.35">
      <c r="C819" s="67"/>
      <c r="D819" s="67"/>
    </row>
    <row r="820" spans="3:4" ht="15.75" customHeight="1" x14ac:dyDescent="0.35">
      <c r="C820" s="67"/>
      <c r="D820" s="67"/>
    </row>
    <row r="821" spans="3:4" ht="15.75" customHeight="1" x14ac:dyDescent="0.35">
      <c r="C821" s="67"/>
      <c r="D821" s="67"/>
    </row>
    <row r="822" spans="3:4" ht="15.75" customHeight="1" x14ac:dyDescent="0.35">
      <c r="C822" s="67"/>
      <c r="D822" s="67"/>
    </row>
    <row r="823" spans="3:4" ht="15.75" customHeight="1" x14ac:dyDescent="0.35">
      <c r="C823" s="67"/>
      <c r="D823" s="67"/>
    </row>
    <row r="824" spans="3:4" ht="15.75" customHeight="1" x14ac:dyDescent="0.35">
      <c r="C824" s="67"/>
      <c r="D824" s="67"/>
    </row>
    <row r="825" spans="3:4" ht="15.75" customHeight="1" x14ac:dyDescent="0.35">
      <c r="C825" s="67"/>
      <c r="D825" s="67"/>
    </row>
    <row r="826" spans="3:4" ht="15.75" customHeight="1" x14ac:dyDescent="0.35">
      <c r="C826" s="67"/>
      <c r="D826" s="67"/>
    </row>
    <row r="827" spans="3:4" ht="15.75" customHeight="1" x14ac:dyDescent="0.35">
      <c r="C827" s="67"/>
      <c r="D827" s="67"/>
    </row>
    <row r="828" spans="3:4" ht="15.75" customHeight="1" x14ac:dyDescent="0.35">
      <c r="C828" s="67"/>
      <c r="D828" s="67"/>
    </row>
    <row r="829" spans="3:4" ht="15.75" customHeight="1" x14ac:dyDescent="0.35">
      <c r="C829" s="67"/>
      <c r="D829" s="67"/>
    </row>
    <row r="830" spans="3:4" ht="15.75" customHeight="1" x14ac:dyDescent="0.35">
      <c r="C830" s="67"/>
      <c r="D830" s="67"/>
    </row>
    <row r="831" spans="3:4" ht="15.75" customHeight="1" x14ac:dyDescent="0.35">
      <c r="C831" s="67"/>
      <c r="D831" s="67"/>
    </row>
    <row r="832" spans="3:4" ht="15.75" customHeight="1" x14ac:dyDescent="0.35">
      <c r="C832" s="67"/>
      <c r="D832" s="67"/>
    </row>
    <row r="833" spans="3:4" ht="15.75" customHeight="1" x14ac:dyDescent="0.35">
      <c r="C833" s="67"/>
      <c r="D833" s="67"/>
    </row>
    <row r="834" spans="3:4" ht="15.75" customHeight="1" x14ac:dyDescent="0.35">
      <c r="C834" s="67"/>
      <c r="D834" s="67"/>
    </row>
    <row r="835" spans="3:4" ht="15.75" customHeight="1" x14ac:dyDescent="0.35">
      <c r="C835" s="67"/>
      <c r="D835" s="67"/>
    </row>
    <row r="836" spans="3:4" ht="15.75" customHeight="1" x14ac:dyDescent="0.35">
      <c r="C836" s="67"/>
      <c r="D836" s="67"/>
    </row>
    <row r="837" spans="3:4" ht="15.75" customHeight="1" x14ac:dyDescent="0.35">
      <c r="C837" s="67"/>
      <c r="D837" s="67"/>
    </row>
    <row r="838" spans="3:4" ht="15.75" customHeight="1" x14ac:dyDescent="0.35">
      <c r="C838" s="67"/>
      <c r="D838" s="67"/>
    </row>
    <row r="839" spans="3:4" ht="15.75" customHeight="1" x14ac:dyDescent="0.35">
      <c r="C839" s="67"/>
      <c r="D839" s="67"/>
    </row>
    <row r="840" spans="3:4" ht="15.75" customHeight="1" x14ac:dyDescent="0.35">
      <c r="C840" s="67"/>
      <c r="D840" s="67"/>
    </row>
    <row r="841" spans="3:4" ht="15.75" customHeight="1" x14ac:dyDescent="0.35">
      <c r="C841" s="67"/>
      <c r="D841" s="67"/>
    </row>
    <row r="842" spans="3:4" ht="15.75" customHeight="1" x14ac:dyDescent="0.35">
      <c r="C842" s="67"/>
      <c r="D842" s="67"/>
    </row>
    <row r="843" spans="3:4" ht="15.75" customHeight="1" x14ac:dyDescent="0.35">
      <c r="C843" s="67"/>
      <c r="D843" s="67"/>
    </row>
    <row r="844" spans="3:4" ht="15.75" customHeight="1" x14ac:dyDescent="0.35">
      <c r="C844" s="67"/>
      <c r="D844" s="67"/>
    </row>
    <row r="845" spans="3:4" ht="15.75" customHeight="1" x14ac:dyDescent="0.35">
      <c r="C845" s="67"/>
      <c r="D845" s="67"/>
    </row>
    <row r="846" spans="3:4" ht="15.75" customHeight="1" x14ac:dyDescent="0.35">
      <c r="C846" s="67"/>
      <c r="D846" s="67"/>
    </row>
    <row r="847" spans="3:4" ht="15.75" customHeight="1" x14ac:dyDescent="0.35">
      <c r="C847" s="67"/>
      <c r="D847" s="67"/>
    </row>
    <row r="848" spans="3:4" ht="15.75" customHeight="1" x14ac:dyDescent="0.35">
      <c r="C848" s="67"/>
      <c r="D848" s="67"/>
    </row>
    <row r="849" spans="3:4" ht="15.75" customHeight="1" x14ac:dyDescent="0.35">
      <c r="C849" s="67"/>
      <c r="D849" s="67"/>
    </row>
    <row r="850" spans="3:4" ht="15.75" customHeight="1" x14ac:dyDescent="0.35">
      <c r="C850" s="67"/>
      <c r="D850" s="67"/>
    </row>
    <row r="851" spans="3:4" ht="15.75" customHeight="1" x14ac:dyDescent="0.35">
      <c r="C851" s="67"/>
      <c r="D851" s="67"/>
    </row>
    <row r="852" spans="3:4" ht="15.75" customHeight="1" x14ac:dyDescent="0.35">
      <c r="C852" s="67"/>
      <c r="D852" s="67"/>
    </row>
    <row r="853" spans="3:4" ht="15.75" customHeight="1" x14ac:dyDescent="0.35">
      <c r="C853" s="67"/>
      <c r="D853" s="67"/>
    </row>
    <row r="854" spans="3:4" ht="15.75" customHeight="1" x14ac:dyDescent="0.35">
      <c r="C854" s="67"/>
      <c r="D854" s="67"/>
    </row>
    <row r="855" spans="3:4" ht="15.75" customHeight="1" x14ac:dyDescent="0.35">
      <c r="C855" s="67"/>
      <c r="D855" s="67"/>
    </row>
    <row r="856" spans="3:4" ht="15.75" customHeight="1" x14ac:dyDescent="0.35">
      <c r="C856" s="67"/>
      <c r="D856" s="67"/>
    </row>
    <row r="857" spans="3:4" ht="15.75" customHeight="1" x14ac:dyDescent="0.35">
      <c r="C857" s="67"/>
      <c r="D857" s="67"/>
    </row>
    <row r="858" spans="3:4" ht="15.75" customHeight="1" x14ac:dyDescent="0.35">
      <c r="C858" s="67"/>
      <c r="D858" s="67"/>
    </row>
    <row r="859" spans="3:4" ht="15.75" customHeight="1" x14ac:dyDescent="0.35">
      <c r="C859" s="67"/>
      <c r="D859" s="67"/>
    </row>
    <row r="860" spans="3:4" ht="15.75" customHeight="1" x14ac:dyDescent="0.35">
      <c r="C860" s="67"/>
      <c r="D860" s="67"/>
    </row>
    <row r="861" spans="3:4" ht="15.75" customHeight="1" x14ac:dyDescent="0.35">
      <c r="C861" s="67"/>
      <c r="D861" s="67"/>
    </row>
    <row r="862" spans="3:4" ht="15.75" customHeight="1" x14ac:dyDescent="0.35">
      <c r="C862" s="67"/>
      <c r="D862" s="67"/>
    </row>
    <row r="863" spans="3:4" ht="15.75" customHeight="1" x14ac:dyDescent="0.35">
      <c r="C863" s="67"/>
      <c r="D863" s="67"/>
    </row>
    <row r="864" spans="3:4" ht="15.75" customHeight="1" x14ac:dyDescent="0.35">
      <c r="C864" s="67"/>
      <c r="D864" s="67"/>
    </row>
    <row r="865" spans="3:4" ht="15.75" customHeight="1" x14ac:dyDescent="0.35">
      <c r="C865" s="67"/>
      <c r="D865" s="67"/>
    </row>
    <row r="866" spans="3:4" ht="15.75" customHeight="1" x14ac:dyDescent="0.35">
      <c r="C866" s="67"/>
      <c r="D866" s="67"/>
    </row>
    <row r="867" spans="3:4" ht="15.75" customHeight="1" x14ac:dyDescent="0.35">
      <c r="C867" s="67"/>
      <c r="D867" s="67"/>
    </row>
    <row r="868" spans="3:4" ht="15.75" customHeight="1" x14ac:dyDescent="0.35">
      <c r="C868" s="67"/>
      <c r="D868" s="67"/>
    </row>
    <row r="869" spans="3:4" ht="15.75" customHeight="1" x14ac:dyDescent="0.35">
      <c r="C869" s="67"/>
      <c r="D869" s="67"/>
    </row>
    <row r="870" spans="3:4" ht="15.75" customHeight="1" x14ac:dyDescent="0.35">
      <c r="C870" s="67"/>
      <c r="D870" s="67"/>
    </row>
    <row r="871" spans="3:4" ht="15.75" customHeight="1" x14ac:dyDescent="0.35">
      <c r="C871" s="67"/>
      <c r="D871" s="67"/>
    </row>
    <row r="872" spans="3:4" ht="15.75" customHeight="1" x14ac:dyDescent="0.35">
      <c r="C872" s="67"/>
      <c r="D872" s="67"/>
    </row>
    <row r="873" spans="3:4" ht="15.75" customHeight="1" x14ac:dyDescent="0.35">
      <c r="C873" s="67"/>
      <c r="D873" s="67"/>
    </row>
    <row r="874" spans="3:4" ht="15.75" customHeight="1" x14ac:dyDescent="0.35">
      <c r="C874" s="67"/>
      <c r="D874" s="67"/>
    </row>
    <row r="875" spans="3:4" ht="15.75" customHeight="1" x14ac:dyDescent="0.35">
      <c r="C875" s="67"/>
      <c r="D875" s="67"/>
    </row>
    <row r="876" spans="3:4" ht="15.75" customHeight="1" x14ac:dyDescent="0.35">
      <c r="C876" s="67"/>
      <c r="D876" s="67"/>
    </row>
    <row r="877" spans="3:4" ht="15.75" customHeight="1" x14ac:dyDescent="0.35">
      <c r="C877" s="67"/>
      <c r="D877" s="67"/>
    </row>
    <row r="878" spans="3:4" ht="15.75" customHeight="1" x14ac:dyDescent="0.35">
      <c r="C878" s="67"/>
      <c r="D878" s="67"/>
    </row>
    <row r="879" spans="3:4" ht="15.75" customHeight="1" x14ac:dyDescent="0.35">
      <c r="C879" s="67"/>
      <c r="D879" s="67"/>
    </row>
    <row r="880" spans="3:4" ht="15.75" customHeight="1" x14ac:dyDescent="0.35">
      <c r="C880" s="67"/>
      <c r="D880" s="67"/>
    </row>
    <row r="881" spans="3:4" ht="15.75" customHeight="1" x14ac:dyDescent="0.35">
      <c r="C881" s="67"/>
      <c r="D881" s="67"/>
    </row>
    <row r="882" spans="3:4" ht="15.75" customHeight="1" x14ac:dyDescent="0.35">
      <c r="C882" s="67"/>
      <c r="D882" s="67"/>
    </row>
    <row r="883" spans="3:4" ht="15.75" customHeight="1" x14ac:dyDescent="0.35">
      <c r="C883" s="67"/>
      <c r="D883" s="67"/>
    </row>
    <row r="884" spans="3:4" ht="15.75" customHeight="1" x14ac:dyDescent="0.35">
      <c r="C884" s="67"/>
      <c r="D884" s="67"/>
    </row>
    <row r="885" spans="3:4" ht="15.75" customHeight="1" x14ac:dyDescent="0.35">
      <c r="C885" s="67"/>
      <c r="D885" s="67"/>
    </row>
    <row r="886" spans="3:4" ht="15.75" customHeight="1" x14ac:dyDescent="0.35">
      <c r="C886" s="67"/>
      <c r="D886" s="67"/>
    </row>
    <row r="887" spans="3:4" ht="15.75" customHeight="1" x14ac:dyDescent="0.35">
      <c r="C887" s="67"/>
      <c r="D887" s="67"/>
    </row>
    <row r="888" spans="3:4" ht="15.75" customHeight="1" x14ac:dyDescent="0.35">
      <c r="C888" s="67"/>
      <c r="D888" s="67"/>
    </row>
    <row r="889" spans="3:4" ht="15.75" customHeight="1" x14ac:dyDescent="0.35">
      <c r="C889" s="67"/>
      <c r="D889" s="67"/>
    </row>
    <row r="890" spans="3:4" ht="15.75" customHeight="1" x14ac:dyDescent="0.35">
      <c r="C890" s="67"/>
      <c r="D890" s="67"/>
    </row>
    <row r="891" spans="3:4" ht="15.75" customHeight="1" x14ac:dyDescent="0.35">
      <c r="C891" s="67"/>
      <c r="D891" s="67"/>
    </row>
    <row r="892" spans="3:4" ht="15.75" customHeight="1" x14ac:dyDescent="0.35">
      <c r="C892" s="67"/>
      <c r="D892" s="67"/>
    </row>
    <row r="893" spans="3:4" ht="15.75" customHeight="1" x14ac:dyDescent="0.35">
      <c r="C893" s="67"/>
      <c r="D893" s="67"/>
    </row>
    <row r="894" spans="3:4" ht="15.75" customHeight="1" x14ac:dyDescent="0.35">
      <c r="C894" s="67"/>
      <c r="D894" s="67"/>
    </row>
    <row r="895" spans="3:4" ht="15.75" customHeight="1" x14ac:dyDescent="0.35">
      <c r="C895" s="67"/>
      <c r="D895" s="67"/>
    </row>
    <row r="896" spans="3:4" ht="15.75" customHeight="1" x14ac:dyDescent="0.35">
      <c r="C896" s="67"/>
      <c r="D896" s="67"/>
    </row>
    <row r="897" spans="3:4" ht="15.75" customHeight="1" x14ac:dyDescent="0.35">
      <c r="C897" s="67"/>
      <c r="D897" s="67"/>
    </row>
    <row r="898" spans="3:4" ht="15.75" customHeight="1" x14ac:dyDescent="0.35">
      <c r="C898" s="67"/>
      <c r="D898" s="67"/>
    </row>
    <row r="899" spans="3:4" ht="15.75" customHeight="1" x14ac:dyDescent="0.35">
      <c r="C899" s="67"/>
      <c r="D899" s="67"/>
    </row>
    <row r="900" spans="3:4" ht="15.75" customHeight="1" x14ac:dyDescent="0.35">
      <c r="C900" s="67"/>
      <c r="D900" s="67"/>
    </row>
    <row r="901" spans="3:4" ht="15.75" customHeight="1" x14ac:dyDescent="0.35">
      <c r="C901" s="67"/>
      <c r="D901" s="67"/>
    </row>
    <row r="902" spans="3:4" ht="15.75" customHeight="1" x14ac:dyDescent="0.35">
      <c r="C902" s="67"/>
      <c r="D902" s="67"/>
    </row>
    <row r="903" spans="3:4" ht="15.75" customHeight="1" x14ac:dyDescent="0.35">
      <c r="C903" s="67"/>
      <c r="D903" s="67"/>
    </row>
    <row r="904" spans="3:4" ht="15.75" customHeight="1" x14ac:dyDescent="0.35">
      <c r="C904" s="67"/>
      <c r="D904" s="67"/>
    </row>
    <row r="905" spans="3:4" ht="15.75" customHeight="1" x14ac:dyDescent="0.35">
      <c r="C905" s="67"/>
      <c r="D905" s="67"/>
    </row>
    <row r="906" spans="3:4" ht="15.75" customHeight="1" x14ac:dyDescent="0.35">
      <c r="C906" s="67"/>
      <c r="D906" s="67"/>
    </row>
    <row r="907" spans="3:4" ht="15.75" customHeight="1" x14ac:dyDescent="0.35">
      <c r="C907" s="67"/>
      <c r="D907" s="67"/>
    </row>
    <row r="908" spans="3:4" ht="15.75" customHeight="1" x14ac:dyDescent="0.35">
      <c r="C908" s="67"/>
      <c r="D908" s="67"/>
    </row>
    <row r="909" spans="3:4" ht="15.75" customHeight="1" x14ac:dyDescent="0.35">
      <c r="C909" s="67"/>
      <c r="D909" s="67"/>
    </row>
    <row r="910" spans="3:4" ht="15.75" customHeight="1" x14ac:dyDescent="0.35">
      <c r="C910" s="67"/>
      <c r="D910" s="67"/>
    </row>
    <row r="911" spans="3:4" ht="15.75" customHeight="1" x14ac:dyDescent="0.35">
      <c r="C911" s="67"/>
      <c r="D911" s="67"/>
    </row>
    <row r="912" spans="3:4" ht="15.75" customHeight="1" x14ac:dyDescent="0.35">
      <c r="C912" s="67"/>
      <c r="D912" s="67"/>
    </row>
    <row r="913" spans="3:4" ht="15.75" customHeight="1" x14ac:dyDescent="0.35">
      <c r="C913" s="67"/>
      <c r="D913" s="67"/>
    </row>
    <row r="914" spans="3:4" ht="15.75" customHeight="1" x14ac:dyDescent="0.35">
      <c r="C914" s="67"/>
      <c r="D914" s="67"/>
    </row>
    <row r="915" spans="3:4" ht="15.75" customHeight="1" x14ac:dyDescent="0.35">
      <c r="C915" s="67"/>
      <c r="D915" s="67"/>
    </row>
    <row r="916" spans="3:4" ht="15.75" customHeight="1" x14ac:dyDescent="0.35">
      <c r="C916" s="67"/>
      <c r="D916" s="67"/>
    </row>
    <row r="917" spans="3:4" ht="15.75" customHeight="1" x14ac:dyDescent="0.35">
      <c r="C917" s="67"/>
      <c r="D917" s="67"/>
    </row>
    <row r="918" spans="3:4" ht="15.75" customHeight="1" x14ac:dyDescent="0.35">
      <c r="C918" s="67"/>
      <c r="D918" s="67"/>
    </row>
    <row r="919" spans="3:4" ht="15.75" customHeight="1" x14ac:dyDescent="0.35">
      <c r="C919" s="67"/>
      <c r="D919" s="67"/>
    </row>
    <row r="920" spans="3:4" ht="15.75" customHeight="1" x14ac:dyDescent="0.35">
      <c r="C920" s="67"/>
      <c r="D920" s="67"/>
    </row>
    <row r="921" spans="3:4" ht="15.75" customHeight="1" x14ac:dyDescent="0.35">
      <c r="C921" s="67"/>
      <c r="D921" s="67"/>
    </row>
    <row r="922" spans="3:4" ht="15.75" customHeight="1" x14ac:dyDescent="0.35">
      <c r="C922" s="67"/>
      <c r="D922" s="67"/>
    </row>
    <row r="923" spans="3:4" ht="15.75" customHeight="1" x14ac:dyDescent="0.35">
      <c r="C923" s="67"/>
      <c r="D923" s="67"/>
    </row>
    <row r="924" spans="3:4" ht="15.75" customHeight="1" x14ac:dyDescent="0.35">
      <c r="C924" s="67"/>
      <c r="D924" s="67"/>
    </row>
    <row r="925" spans="3:4" ht="15.75" customHeight="1" x14ac:dyDescent="0.35">
      <c r="C925" s="67"/>
      <c r="D925" s="67"/>
    </row>
    <row r="926" spans="3:4" ht="15.75" customHeight="1" x14ac:dyDescent="0.35">
      <c r="C926" s="67"/>
      <c r="D926" s="67"/>
    </row>
    <row r="927" spans="3:4" ht="15.75" customHeight="1" x14ac:dyDescent="0.35">
      <c r="C927" s="67"/>
      <c r="D927" s="67"/>
    </row>
    <row r="928" spans="3:4" ht="15.75" customHeight="1" x14ac:dyDescent="0.35">
      <c r="C928" s="67"/>
      <c r="D928" s="67"/>
    </row>
    <row r="929" spans="3:4" ht="15.75" customHeight="1" x14ac:dyDescent="0.35">
      <c r="C929" s="67"/>
      <c r="D929" s="67"/>
    </row>
    <row r="930" spans="3:4" ht="15.75" customHeight="1" x14ac:dyDescent="0.35">
      <c r="C930" s="67"/>
      <c r="D930" s="67"/>
    </row>
    <row r="931" spans="3:4" ht="15.75" customHeight="1" x14ac:dyDescent="0.35">
      <c r="C931" s="67"/>
      <c r="D931" s="67"/>
    </row>
    <row r="932" spans="3:4" ht="15.75" customHeight="1" x14ac:dyDescent="0.35">
      <c r="C932" s="67"/>
      <c r="D932" s="67"/>
    </row>
    <row r="933" spans="3:4" ht="15.75" customHeight="1" x14ac:dyDescent="0.35">
      <c r="C933" s="67"/>
      <c r="D933" s="67"/>
    </row>
    <row r="934" spans="3:4" ht="15.75" customHeight="1" x14ac:dyDescent="0.35">
      <c r="C934" s="67"/>
      <c r="D934" s="67"/>
    </row>
    <row r="935" spans="3:4" ht="15.75" customHeight="1" x14ac:dyDescent="0.35">
      <c r="C935" s="67"/>
      <c r="D935" s="67"/>
    </row>
    <row r="936" spans="3:4" ht="15.75" customHeight="1" x14ac:dyDescent="0.35">
      <c r="C936" s="67"/>
      <c r="D936" s="67"/>
    </row>
    <row r="937" spans="3:4" ht="15.75" customHeight="1" x14ac:dyDescent="0.35">
      <c r="C937" s="67"/>
      <c r="D937" s="67"/>
    </row>
    <row r="938" spans="3:4" ht="15.75" customHeight="1" x14ac:dyDescent="0.35">
      <c r="C938" s="67"/>
      <c r="D938" s="67"/>
    </row>
    <row r="939" spans="3:4" ht="15.75" customHeight="1" x14ac:dyDescent="0.35">
      <c r="C939" s="67"/>
      <c r="D939" s="67"/>
    </row>
    <row r="940" spans="3:4" ht="15.75" customHeight="1" x14ac:dyDescent="0.35">
      <c r="C940" s="67"/>
      <c r="D940" s="67"/>
    </row>
    <row r="941" spans="3:4" ht="15.75" customHeight="1" x14ac:dyDescent="0.35">
      <c r="C941" s="67"/>
      <c r="D941" s="67"/>
    </row>
    <row r="942" spans="3:4" ht="15.75" customHeight="1" x14ac:dyDescent="0.35">
      <c r="C942" s="67"/>
      <c r="D942" s="67"/>
    </row>
    <row r="943" spans="3:4" ht="15.75" customHeight="1" x14ac:dyDescent="0.35">
      <c r="C943" s="67"/>
      <c r="D943" s="67"/>
    </row>
    <row r="944" spans="3:4" ht="15.75" customHeight="1" x14ac:dyDescent="0.35">
      <c r="C944" s="67"/>
      <c r="D944" s="67"/>
    </row>
    <row r="945" spans="3:4" ht="15.75" customHeight="1" x14ac:dyDescent="0.35">
      <c r="C945" s="67"/>
      <c r="D945" s="67"/>
    </row>
    <row r="946" spans="3:4" ht="15.75" customHeight="1" x14ac:dyDescent="0.35">
      <c r="C946" s="67"/>
      <c r="D946" s="67"/>
    </row>
    <row r="947" spans="3:4" ht="15.75" customHeight="1" x14ac:dyDescent="0.35">
      <c r="C947" s="67"/>
      <c r="D947" s="67"/>
    </row>
    <row r="948" spans="3:4" ht="15.75" customHeight="1" x14ac:dyDescent="0.35">
      <c r="C948" s="67"/>
      <c r="D948" s="67"/>
    </row>
    <row r="949" spans="3:4" ht="15.75" customHeight="1" x14ac:dyDescent="0.35">
      <c r="C949" s="67"/>
      <c r="D949" s="67"/>
    </row>
    <row r="950" spans="3:4" ht="15.75" customHeight="1" x14ac:dyDescent="0.35">
      <c r="C950" s="67"/>
      <c r="D950" s="67"/>
    </row>
    <row r="951" spans="3:4" ht="15.75" customHeight="1" x14ac:dyDescent="0.35">
      <c r="C951" s="67"/>
      <c r="D951" s="67"/>
    </row>
    <row r="952" spans="3:4" ht="15.75" customHeight="1" x14ac:dyDescent="0.35">
      <c r="C952" s="67"/>
      <c r="D952" s="67"/>
    </row>
    <row r="953" spans="3:4" ht="15.75" customHeight="1" x14ac:dyDescent="0.35">
      <c r="C953" s="67"/>
      <c r="D953" s="67"/>
    </row>
    <row r="954" spans="3:4" ht="15.75" customHeight="1" x14ac:dyDescent="0.35">
      <c r="C954" s="67"/>
      <c r="D954" s="67"/>
    </row>
    <row r="955" spans="3:4" ht="15.75" customHeight="1" x14ac:dyDescent="0.35">
      <c r="C955" s="67"/>
      <c r="D955" s="67"/>
    </row>
    <row r="956" spans="3:4" ht="15.75" customHeight="1" x14ac:dyDescent="0.35">
      <c r="C956" s="67"/>
      <c r="D956" s="67"/>
    </row>
    <row r="957" spans="3:4" ht="15.75" customHeight="1" x14ac:dyDescent="0.35">
      <c r="C957" s="67"/>
      <c r="D957" s="67"/>
    </row>
    <row r="958" spans="3:4" ht="15.75" customHeight="1" x14ac:dyDescent="0.35">
      <c r="C958" s="67"/>
      <c r="D958" s="67"/>
    </row>
    <row r="959" spans="3:4" ht="15.75" customHeight="1" x14ac:dyDescent="0.35">
      <c r="C959" s="67"/>
      <c r="D959" s="67"/>
    </row>
    <row r="960" spans="3:4" ht="15.75" customHeight="1" x14ac:dyDescent="0.35">
      <c r="C960" s="67"/>
      <c r="D960" s="67"/>
    </row>
    <row r="961" spans="3:4" ht="15.75" customHeight="1" x14ac:dyDescent="0.35">
      <c r="C961" s="67"/>
      <c r="D961" s="67"/>
    </row>
    <row r="962" spans="3:4" ht="15.75" customHeight="1" x14ac:dyDescent="0.35">
      <c r="C962" s="67"/>
      <c r="D962" s="67"/>
    </row>
    <row r="963" spans="3:4" ht="15.75" customHeight="1" x14ac:dyDescent="0.35">
      <c r="C963" s="67"/>
      <c r="D963" s="67"/>
    </row>
    <row r="964" spans="3:4" ht="15.75" customHeight="1" x14ac:dyDescent="0.35">
      <c r="C964" s="67"/>
      <c r="D964" s="67"/>
    </row>
    <row r="965" spans="3:4" ht="15.75" customHeight="1" x14ac:dyDescent="0.35">
      <c r="C965" s="67"/>
      <c r="D965" s="67"/>
    </row>
    <row r="966" spans="3:4" ht="15.75" customHeight="1" x14ac:dyDescent="0.35">
      <c r="C966" s="67"/>
      <c r="D966" s="67"/>
    </row>
    <row r="967" spans="3:4" ht="15.75" customHeight="1" x14ac:dyDescent="0.35">
      <c r="C967" s="67"/>
      <c r="D967" s="67"/>
    </row>
    <row r="968" spans="3:4" ht="15.75" customHeight="1" x14ac:dyDescent="0.35">
      <c r="C968" s="67"/>
      <c r="D968" s="67"/>
    </row>
    <row r="969" spans="3:4" ht="15.75" customHeight="1" x14ac:dyDescent="0.35">
      <c r="C969" s="67"/>
      <c r="D969" s="67"/>
    </row>
    <row r="970" spans="3:4" ht="15.75" customHeight="1" x14ac:dyDescent="0.35">
      <c r="C970" s="67"/>
      <c r="D970" s="67"/>
    </row>
    <row r="971" spans="3:4" ht="15.75" customHeight="1" x14ac:dyDescent="0.35">
      <c r="C971" s="67"/>
      <c r="D971" s="67"/>
    </row>
    <row r="972" spans="3:4" ht="15.75" customHeight="1" x14ac:dyDescent="0.35">
      <c r="C972" s="67"/>
      <c r="D972" s="67"/>
    </row>
    <row r="973" spans="3:4" ht="15.75" customHeight="1" x14ac:dyDescent="0.35">
      <c r="C973" s="67"/>
      <c r="D973" s="67"/>
    </row>
    <row r="974" spans="3:4" ht="15.75" customHeight="1" x14ac:dyDescent="0.35">
      <c r="C974" s="67"/>
      <c r="D974" s="67"/>
    </row>
    <row r="975" spans="3:4" ht="15.75" customHeight="1" x14ac:dyDescent="0.35">
      <c r="C975" s="67"/>
      <c r="D975" s="67"/>
    </row>
    <row r="976" spans="3:4" ht="15.75" customHeight="1" x14ac:dyDescent="0.35">
      <c r="C976" s="67"/>
      <c r="D976" s="67"/>
    </row>
    <row r="977" spans="3:4" ht="15.75" customHeight="1" x14ac:dyDescent="0.35">
      <c r="C977" s="67"/>
      <c r="D977" s="67"/>
    </row>
    <row r="978" spans="3:4" ht="15.75" customHeight="1" x14ac:dyDescent="0.35">
      <c r="C978" s="67"/>
      <c r="D978" s="67"/>
    </row>
    <row r="979" spans="3:4" ht="15.75" customHeight="1" x14ac:dyDescent="0.35">
      <c r="C979" s="67"/>
      <c r="D979" s="67"/>
    </row>
    <row r="980" spans="3:4" ht="15.75" customHeight="1" x14ac:dyDescent="0.35">
      <c r="C980" s="67"/>
      <c r="D980" s="67"/>
    </row>
    <row r="981" spans="3:4" ht="15.75" customHeight="1" x14ac:dyDescent="0.35">
      <c r="C981" s="67"/>
      <c r="D981" s="67"/>
    </row>
    <row r="982" spans="3:4" ht="15.75" customHeight="1" x14ac:dyDescent="0.35">
      <c r="C982" s="67"/>
      <c r="D982" s="67"/>
    </row>
    <row r="983" spans="3:4" ht="15.75" customHeight="1" x14ac:dyDescent="0.35">
      <c r="C983" s="67"/>
      <c r="D983" s="67"/>
    </row>
    <row r="984" spans="3:4" ht="15.75" customHeight="1" x14ac:dyDescent="0.35">
      <c r="C984" s="67"/>
      <c r="D984" s="67"/>
    </row>
    <row r="985" spans="3:4" ht="15.75" customHeight="1" x14ac:dyDescent="0.35">
      <c r="C985" s="67"/>
      <c r="D985" s="67"/>
    </row>
    <row r="986" spans="3:4" ht="15.75" customHeight="1" x14ac:dyDescent="0.35">
      <c r="C986" s="67"/>
      <c r="D986" s="67"/>
    </row>
    <row r="987" spans="3:4" ht="15.75" customHeight="1" x14ac:dyDescent="0.35">
      <c r="C987" s="67"/>
      <c r="D987" s="67"/>
    </row>
    <row r="988" spans="3:4" ht="15.75" customHeight="1" x14ac:dyDescent="0.35">
      <c r="C988" s="67"/>
      <c r="D988" s="67"/>
    </row>
    <row r="989" spans="3:4" ht="15.75" customHeight="1" x14ac:dyDescent="0.35">
      <c r="C989" s="67"/>
      <c r="D989" s="67"/>
    </row>
    <row r="990" spans="3:4" ht="15.75" customHeight="1" x14ac:dyDescent="0.35">
      <c r="C990" s="67"/>
      <c r="D990" s="67"/>
    </row>
    <row r="991" spans="3:4" ht="15.75" customHeight="1" x14ac:dyDescent="0.35">
      <c r="C991" s="67"/>
      <c r="D991" s="67"/>
    </row>
    <row r="992" spans="3:4" ht="15.75" customHeight="1" x14ac:dyDescent="0.35">
      <c r="C992" s="67"/>
      <c r="D992" s="67"/>
    </row>
    <row r="993" spans="3:4" ht="15.75" customHeight="1" x14ac:dyDescent="0.35">
      <c r="C993" s="67"/>
      <c r="D993" s="67"/>
    </row>
    <row r="994" spans="3:4" ht="15.75" customHeight="1" x14ac:dyDescent="0.35">
      <c r="C994" s="67"/>
      <c r="D994" s="67"/>
    </row>
    <row r="995" spans="3:4" ht="15.75" customHeight="1" x14ac:dyDescent="0.35">
      <c r="C995" s="67"/>
      <c r="D995" s="67"/>
    </row>
    <row r="996" spans="3:4" ht="15.75" customHeight="1" x14ac:dyDescent="0.35">
      <c r="C996" s="67"/>
      <c r="D996" s="67"/>
    </row>
    <row r="997" spans="3:4" ht="15.75" customHeight="1" x14ac:dyDescent="0.35">
      <c r="C997" s="67"/>
      <c r="D997" s="67"/>
    </row>
    <row r="998" spans="3:4" ht="15.75" customHeight="1" x14ac:dyDescent="0.35">
      <c r="C998" s="67"/>
      <c r="D998" s="67"/>
    </row>
    <row r="999" spans="3:4" ht="15.75" customHeight="1" x14ac:dyDescent="0.35">
      <c r="C999" s="67"/>
      <c r="D999" s="67"/>
    </row>
    <row r="1000" spans="3:4" ht="15.75" customHeight="1" x14ac:dyDescent="0.35">
      <c r="C1000" s="67"/>
      <c r="D1000" s="67"/>
    </row>
  </sheetData>
  <mergeCells count="2">
    <mergeCell ref="E5:I5"/>
    <mergeCell ref="A1:D2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000"/>
  <sheetViews>
    <sheetView workbookViewId="0">
      <selection sqref="A1:C2"/>
    </sheetView>
  </sheetViews>
  <sheetFormatPr baseColWidth="10" defaultColWidth="14.453125" defaultRowHeight="15" customHeight="1" x14ac:dyDescent="0.35"/>
  <cols>
    <col min="1" max="2" width="34" customWidth="1"/>
    <col min="3" max="3" width="33" customWidth="1"/>
    <col min="4" max="4" width="16.26953125" customWidth="1"/>
    <col min="5" max="5" width="19.54296875" customWidth="1"/>
    <col min="6" max="6" width="13.7265625" customWidth="1"/>
    <col min="7" max="7" width="15.26953125" customWidth="1"/>
    <col min="8" max="9" width="13.7265625" customWidth="1"/>
    <col min="10" max="10" width="12.26953125" customWidth="1"/>
    <col min="11" max="11" width="12.7265625" customWidth="1"/>
    <col min="12" max="14" width="11.453125" customWidth="1"/>
    <col min="15" max="15" width="16.7265625" customWidth="1"/>
    <col min="16" max="18" width="17.54296875" customWidth="1"/>
    <col min="19" max="19" width="17.453125" customWidth="1"/>
    <col min="20" max="20" width="13" customWidth="1"/>
    <col min="21" max="21" width="13.453125" customWidth="1"/>
    <col min="22" max="54" width="10" customWidth="1"/>
  </cols>
  <sheetData>
    <row r="1" spans="1:54" ht="14.5" x14ac:dyDescent="0.35">
      <c r="A1" s="96" t="str">
        <f>'Flujo Financiero Proyecto'!A1</f>
        <v>Nombre del Proponente</v>
      </c>
      <c r="B1" s="97"/>
      <c r="C1" s="97"/>
    </row>
    <row r="2" spans="1:54" ht="90" customHeight="1" x14ac:dyDescent="0.35">
      <c r="A2" s="97"/>
      <c r="B2" s="97"/>
      <c r="C2" s="97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54" ht="15.75" customHeight="1" x14ac:dyDescent="0.35">
      <c r="A3" s="1" t="s">
        <v>11</v>
      </c>
    </row>
    <row r="4" spans="1:54" ht="14.5" x14ac:dyDescent="0.35">
      <c r="A4" s="8" t="s">
        <v>12</v>
      </c>
    </row>
    <row r="5" spans="1:54" ht="12.75" customHeight="1" x14ac:dyDescent="0.35">
      <c r="A5" s="72"/>
      <c r="B5" s="72"/>
      <c r="C5" s="72"/>
      <c r="D5" s="72"/>
      <c r="E5" s="72"/>
      <c r="F5" s="72"/>
      <c r="G5" s="72"/>
      <c r="H5" s="104" t="s">
        <v>116</v>
      </c>
      <c r="I5" s="105"/>
      <c r="J5" s="72"/>
      <c r="K5" s="72"/>
      <c r="L5" s="72"/>
      <c r="M5" s="72"/>
      <c r="N5" s="72"/>
      <c r="O5" s="72"/>
      <c r="P5" s="72"/>
      <c r="Q5" s="72"/>
      <c r="R5" s="72"/>
      <c r="S5" s="72"/>
      <c r="T5" s="73"/>
      <c r="U5" s="73"/>
      <c r="V5" s="104" t="s">
        <v>117</v>
      </c>
      <c r="W5" s="106"/>
      <c r="X5" s="106"/>
      <c r="Y5" s="106"/>
      <c r="Z5" s="106"/>
      <c r="AA5" s="106"/>
      <c r="AB5" s="106"/>
      <c r="AC5" s="105"/>
      <c r="AD5" s="104" t="s">
        <v>118</v>
      </c>
      <c r="AE5" s="106"/>
      <c r="AF5" s="106"/>
      <c r="AG5" s="106"/>
      <c r="AH5" s="106"/>
      <c r="AI5" s="106"/>
      <c r="AJ5" s="106"/>
      <c r="AK5" s="105"/>
      <c r="AL5" s="104" t="s">
        <v>119</v>
      </c>
      <c r="AM5" s="106"/>
      <c r="AN5" s="106"/>
      <c r="AO5" s="106"/>
      <c r="AP5" s="106"/>
      <c r="AQ5" s="106"/>
      <c r="AR5" s="106"/>
      <c r="AS5" s="105"/>
      <c r="AT5" s="104" t="s">
        <v>120</v>
      </c>
      <c r="AU5" s="106"/>
      <c r="AV5" s="106"/>
      <c r="AW5" s="106"/>
      <c r="AX5" s="106"/>
      <c r="AY5" s="106"/>
      <c r="AZ5" s="106"/>
      <c r="BA5" s="105"/>
      <c r="BB5" s="56"/>
    </row>
    <row r="6" spans="1:54" ht="43.5" customHeight="1" x14ac:dyDescent="0.35">
      <c r="A6" s="74" t="s">
        <v>121</v>
      </c>
      <c r="B6" s="74" t="s">
        <v>122</v>
      </c>
      <c r="C6" s="74" t="s">
        <v>123</v>
      </c>
      <c r="D6" s="74" t="s">
        <v>124</v>
      </c>
      <c r="E6" s="74" t="s">
        <v>125</v>
      </c>
      <c r="F6" s="74" t="s">
        <v>126</v>
      </c>
      <c r="G6" s="74" t="s">
        <v>127</v>
      </c>
      <c r="H6" s="75" t="s">
        <v>128</v>
      </c>
      <c r="I6" s="75" t="s">
        <v>129</v>
      </c>
      <c r="J6" s="74" t="s">
        <v>130</v>
      </c>
      <c r="K6" s="74" t="s">
        <v>131</v>
      </c>
      <c r="L6" s="74" t="s">
        <v>132</v>
      </c>
      <c r="M6" s="74" t="s">
        <v>133</v>
      </c>
      <c r="N6" s="74" t="s">
        <v>134</v>
      </c>
      <c r="O6" s="74" t="s">
        <v>135</v>
      </c>
      <c r="P6" s="74" t="s">
        <v>136</v>
      </c>
      <c r="Q6" s="74" t="s">
        <v>137</v>
      </c>
      <c r="R6" s="74" t="s">
        <v>138</v>
      </c>
      <c r="S6" s="74" t="s">
        <v>139</v>
      </c>
      <c r="T6" s="76" t="s">
        <v>140</v>
      </c>
      <c r="U6" s="76" t="s">
        <v>141</v>
      </c>
      <c r="V6" s="75" t="s">
        <v>131</v>
      </c>
      <c r="W6" s="75" t="s">
        <v>132</v>
      </c>
      <c r="X6" s="75" t="s">
        <v>133</v>
      </c>
      <c r="Y6" s="75" t="s">
        <v>134</v>
      </c>
      <c r="Z6" s="75" t="s">
        <v>135</v>
      </c>
      <c r="AA6" s="75" t="s">
        <v>136</v>
      </c>
      <c r="AB6" s="75" t="s">
        <v>137</v>
      </c>
      <c r="AC6" s="77" t="s">
        <v>139</v>
      </c>
      <c r="AD6" s="75" t="s">
        <v>131</v>
      </c>
      <c r="AE6" s="75" t="s">
        <v>132</v>
      </c>
      <c r="AF6" s="75" t="s">
        <v>133</v>
      </c>
      <c r="AG6" s="75" t="s">
        <v>134</v>
      </c>
      <c r="AH6" s="75" t="s">
        <v>135</v>
      </c>
      <c r="AI6" s="75" t="s">
        <v>136</v>
      </c>
      <c r="AJ6" s="75" t="s">
        <v>137</v>
      </c>
      <c r="AK6" s="77" t="s">
        <v>139</v>
      </c>
      <c r="AL6" s="75" t="s">
        <v>131</v>
      </c>
      <c r="AM6" s="75" t="s">
        <v>132</v>
      </c>
      <c r="AN6" s="75" t="s">
        <v>133</v>
      </c>
      <c r="AO6" s="75" t="s">
        <v>134</v>
      </c>
      <c r="AP6" s="75" t="s">
        <v>135</v>
      </c>
      <c r="AQ6" s="75" t="s">
        <v>136</v>
      </c>
      <c r="AR6" s="75" t="s">
        <v>137</v>
      </c>
      <c r="AS6" s="77" t="s">
        <v>139</v>
      </c>
      <c r="AT6" s="75" t="s">
        <v>131</v>
      </c>
      <c r="AU6" s="75" t="s">
        <v>132</v>
      </c>
      <c r="AV6" s="75" t="s">
        <v>133</v>
      </c>
      <c r="AW6" s="75" t="s">
        <v>134</v>
      </c>
      <c r="AX6" s="75" t="s">
        <v>135</v>
      </c>
      <c r="AY6" s="75" t="s">
        <v>136</v>
      </c>
      <c r="AZ6" s="75" t="s">
        <v>137</v>
      </c>
      <c r="BA6" s="77" t="s">
        <v>139</v>
      </c>
      <c r="BB6" s="77" t="s">
        <v>142</v>
      </c>
    </row>
    <row r="7" spans="1:54" ht="14.5" x14ac:dyDescent="0.35">
      <c r="A7" s="64"/>
      <c r="B7" s="39"/>
      <c r="C7" s="39"/>
      <c r="D7" s="39"/>
      <c r="E7" s="39"/>
      <c r="F7" s="39" t="str">
        <f>IFERROR(VLOOKUP(E7,LISTA!$D$3:$F$22,2,FALSE),"")</f>
        <v/>
      </c>
      <c r="G7" s="78" t="str">
        <f>IFERROR(VLOOKUP(E7,LISTA!$D$3:$F$22,3,FALSE),"")</f>
        <v/>
      </c>
      <c r="H7" s="79"/>
      <c r="I7" s="79"/>
      <c r="J7" s="39" t="str">
        <f t="shared" ref="J7:J15" si="0">IF(AND(H7&lt;&gt;"",I7&lt;&gt;""),DATEDIF(H7,I7,"m")+1,"")</f>
        <v/>
      </c>
      <c r="K7" s="24" t="str">
        <f t="shared" ref="K7:K15" si="1">IF($G7&lt;&gt;"",$G7*12,"")</f>
        <v/>
      </c>
      <c r="L7" s="24" t="str">
        <f t="shared" ref="L7:L15" si="2">+G7</f>
        <v/>
      </c>
      <c r="M7" s="24"/>
      <c r="N7" s="24" t="str">
        <f t="shared" ref="N7:N15" si="3">IFERROR(K7*9.65%,"")</f>
        <v/>
      </c>
      <c r="O7" s="24" t="str">
        <f t="shared" ref="O7:O15" si="4">IFERROR(IF(J7&lt;12,0,(G7/12)*(J7-12)),"")</f>
        <v/>
      </c>
      <c r="P7" s="24"/>
      <c r="Q7" s="24"/>
      <c r="R7" s="24"/>
      <c r="S7" s="24" t="str">
        <f t="shared" ref="S7:S15" si="5">IF(J7="","",(SUM(K7:N7)/12*J7)+O7+P7+Q7)</f>
        <v/>
      </c>
      <c r="T7" s="80"/>
      <c r="U7" s="39" t="str">
        <f t="shared" ref="U7:U15" si="6">IF(T7&lt;&gt;"",TEXT(T7,"mmmm"),"")</f>
        <v/>
      </c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24">
        <f t="shared" ref="BB7:BB15" si="7">+AC7+AK7+AS7+BA7</f>
        <v>0</v>
      </c>
    </row>
    <row r="8" spans="1:54" ht="14.5" x14ac:dyDescent="0.35">
      <c r="A8" s="64"/>
      <c r="B8" s="39"/>
      <c r="C8" s="39"/>
      <c r="D8" s="39"/>
      <c r="E8" s="39"/>
      <c r="F8" s="39" t="str">
        <f>IFERROR(VLOOKUP(E8,LISTA!$D$3:$F$22,2,FALSE),"")</f>
        <v/>
      </c>
      <c r="G8" s="78" t="str">
        <f>IFERROR(VLOOKUP(E8,LISTA!$D$3:$F$22,3,FALSE),"")</f>
        <v/>
      </c>
      <c r="H8" s="79"/>
      <c r="I8" s="79"/>
      <c r="J8" s="39" t="str">
        <f t="shared" si="0"/>
        <v/>
      </c>
      <c r="K8" s="24" t="str">
        <f t="shared" si="1"/>
        <v/>
      </c>
      <c r="L8" s="24" t="str">
        <f t="shared" si="2"/>
        <v/>
      </c>
      <c r="M8" s="24"/>
      <c r="N8" s="24" t="str">
        <f t="shared" si="3"/>
        <v/>
      </c>
      <c r="O8" s="24" t="str">
        <f t="shared" si="4"/>
        <v/>
      </c>
      <c r="P8" s="24"/>
      <c r="Q8" s="24"/>
      <c r="R8" s="24"/>
      <c r="S8" s="24" t="str">
        <f t="shared" si="5"/>
        <v/>
      </c>
      <c r="T8" s="80"/>
      <c r="U8" s="39" t="str">
        <f t="shared" si="6"/>
        <v/>
      </c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24">
        <f t="shared" si="7"/>
        <v>0</v>
      </c>
    </row>
    <row r="9" spans="1:54" ht="14.5" x14ac:dyDescent="0.35">
      <c r="A9" s="64"/>
      <c r="B9" s="39"/>
      <c r="C9" s="39"/>
      <c r="D9" s="39"/>
      <c r="E9" s="39"/>
      <c r="F9" s="39" t="str">
        <f>IFERROR(VLOOKUP(E9,LISTA!$D$3:$F$22,2,FALSE),"")</f>
        <v/>
      </c>
      <c r="G9" s="78" t="str">
        <f>IFERROR(VLOOKUP(E9,LISTA!$D$3:$F$22,3,FALSE),"")</f>
        <v/>
      </c>
      <c r="H9" s="79"/>
      <c r="I9" s="79"/>
      <c r="J9" s="39" t="str">
        <f t="shared" si="0"/>
        <v/>
      </c>
      <c r="K9" s="24" t="str">
        <f t="shared" si="1"/>
        <v/>
      </c>
      <c r="L9" s="24" t="str">
        <f t="shared" si="2"/>
        <v/>
      </c>
      <c r="M9" s="24"/>
      <c r="N9" s="24" t="str">
        <f t="shared" si="3"/>
        <v/>
      </c>
      <c r="O9" s="24" t="str">
        <f t="shared" si="4"/>
        <v/>
      </c>
      <c r="P9" s="24"/>
      <c r="Q9" s="24"/>
      <c r="R9" s="24"/>
      <c r="S9" s="24" t="str">
        <f t="shared" si="5"/>
        <v/>
      </c>
      <c r="T9" s="80"/>
      <c r="U9" s="39" t="str">
        <f t="shared" si="6"/>
        <v/>
      </c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24">
        <f t="shared" si="7"/>
        <v>0</v>
      </c>
    </row>
    <row r="10" spans="1:54" ht="14.5" x14ac:dyDescent="0.35">
      <c r="A10" s="64"/>
      <c r="B10" s="39"/>
      <c r="C10" s="39"/>
      <c r="D10" s="39"/>
      <c r="E10" s="39"/>
      <c r="F10" s="39" t="str">
        <f>IFERROR(VLOOKUP(E10,LISTA!$D$3:$F$22,2,FALSE),"")</f>
        <v/>
      </c>
      <c r="G10" s="78" t="str">
        <f>IFERROR(VLOOKUP(E10,LISTA!$D$3:$F$22,3,FALSE),"")</f>
        <v/>
      </c>
      <c r="H10" s="79"/>
      <c r="I10" s="79"/>
      <c r="J10" s="39" t="str">
        <f t="shared" si="0"/>
        <v/>
      </c>
      <c r="K10" s="24" t="str">
        <f t="shared" si="1"/>
        <v/>
      </c>
      <c r="L10" s="24" t="str">
        <f t="shared" si="2"/>
        <v/>
      </c>
      <c r="M10" s="24"/>
      <c r="N10" s="24" t="str">
        <f t="shared" si="3"/>
        <v/>
      </c>
      <c r="O10" s="24" t="str">
        <f t="shared" si="4"/>
        <v/>
      </c>
      <c r="P10" s="24"/>
      <c r="Q10" s="24"/>
      <c r="R10" s="24"/>
      <c r="S10" s="24" t="str">
        <f t="shared" si="5"/>
        <v/>
      </c>
      <c r="T10" s="80"/>
      <c r="U10" s="39" t="str">
        <f t="shared" si="6"/>
        <v/>
      </c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24">
        <f t="shared" si="7"/>
        <v>0</v>
      </c>
    </row>
    <row r="11" spans="1:54" ht="14.5" x14ac:dyDescent="0.35">
      <c r="A11" s="64"/>
      <c r="B11" s="39"/>
      <c r="C11" s="39"/>
      <c r="D11" s="39"/>
      <c r="E11" s="39"/>
      <c r="F11" s="39" t="str">
        <f>IFERROR(VLOOKUP(E11,LISTA!$D$3:$F$22,2,FALSE),"")</f>
        <v/>
      </c>
      <c r="G11" s="78" t="str">
        <f>IFERROR(VLOOKUP(E11,LISTA!$D$3:$F$22,3,FALSE),"")</f>
        <v/>
      </c>
      <c r="H11" s="79"/>
      <c r="I11" s="79"/>
      <c r="J11" s="39" t="str">
        <f t="shared" si="0"/>
        <v/>
      </c>
      <c r="K11" s="24" t="str">
        <f t="shared" si="1"/>
        <v/>
      </c>
      <c r="L11" s="24" t="str">
        <f t="shared" si="2"/>
        <v/>
      </c>
      <c r="M11" s="24"/>
      <c r="N11" s="24" t="str">
        <f t="shared" si="3"/>
        <v/>
      </c>
      <c r="O11" s="24" t="str">
        <f t="shared" si="4"/>
        <v/>
      </c>
      <c r="P11" s="24"/>
      <c r="Q11" s="24"/>
      <c r="R11" s="24"/>
      <c r="S11" s="24" t="str">
        <f t="shared" si="5"/>
        <v/>
      </c>
      <c r="T11" s="80"/>
      <c r="U11" s="39" t="str">
        <f t="shared" si="6"/>
        <v/>
      </c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24">
        <f t="shared" si="7"/>
        <v>0</v>
      </c>
    </row>
    <row r="12" spans="1:54" ht="14.5" x14ac:dyDescent="0.35">
      <c r="A12" s="64"/>
      <c r="B12" s="39"/>
      <c r="C12" s="39"/>
      <c r="D12" s="39"/>
      <c r="E12" s="39"/>
      <c r="F12" s="39" t="str">
        <f>IFERROR(VLOOKUP(E12,LISTA!$D$3:$F$22,2,FALSE),"")</f>
        <v/>
      </c>
      <c r="G12" s="78" t="str">
        <f>IFERROR(VLOOKUP(E12,LISTA!$D$3:$F$22,3,FALSE),"")</f>
        <v/>
      </c>
      <c r="H12" s="79"/>
      <c r="I12" s="79"/>
      <c r="J12" s="39" t="str">
        <f t="shared" si="0"/>
        <v/>
      </c>
      <c r="K12" s="24" t="str">
        <f t="shared" si="1"/>
        <v/>
      </c>
      <c r="L12" s="24" t="str">
        <f t="shared" si="2"/>
        <v/>
      </c>
      <c r="M12" s="24"/>
      <c r="N12" s="24" t="str">
        <f t="shared" si="3"/>
        <v/>
      </c>
      <c r="O12" s="24" t="str">
        <f t="shared" si="4"/>
        <v/>
      </c>
      <c r="P12" s="24"/>
      <c r="Q12" s="24"/>
      <c r="R12" s="24"/>
      <c r="S12" s="24" t="str">
        <f t="shared" si="5"/>
        <v/>
      </c>
      <c r="T12" s="80"/>
      <c r="U12" s="39" t="str">
        <f t="shared" si="6"/>
        <v/>
      </c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24">
        <f t="shared" si="7"/>
        <v>0</v>
      </c>
    </row>
    <row r="13" spans="1:54" ht="14.5" x14ac:dyDescent="0.35">
      <c r="A13" s="64"/>
      <c r="B13" s="39"/>
      <c r="C13" s="39"/>
      <c r="D13" s="39"/>
      <c r="E13" s="39"/>
      <c r="F13" s="39" t="str">
        <f>IFERROR(VLOOKUP(E13,LISTA!$D$3:$F$22,2,FALSE),"")</f>
        <v/>
      </c>
      <c r="G13" s="78" t="str">
        <f>IFERROR(VLOOKUP(E13,LISTA!$D$3:$F$22,3,FALSE),"")</f>
        <v/>
      </c>
      <c r="H13" s="79"/>
      <c r="I13" s="79"/>
      <c r="J13" s="39" t="str">
        <f t="shared" si="0"/>
        <v/>
      </c>
      <c r="K13" s="24" t="str">
        <f t="shared" si="1"/>
        <v/>
      </c>
      <c r="L13" s="24" t="str">
        <f t="shared" si="2"/>
        <v/>
      </c>
      <c r="M13" s="24"/>
      <c r="N13" s="24" t="str">
        <f t="shared" si="3"/>
        <v/>
      </c>
      <c r="O13" s="24" t="str">
        <f t="shared" si="4"/>
        <v/>
      </c>
      <c r="P13" s="24"/>
      <c r="Q13" s="24"/>
      <c r="R13" s="24"/>
      <c r="S13" s="24" t="str">
        <f t="shared" si="5"/>
        <v/>
      </c>
      <c r="T13" s="80"/>
      <c r="U13" s="39" t="str">
        <f t="shared" si="6"/>
        <v/>
      </c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24">
        <f t="shared" si="7"/>
        <v>0</v>
      </c>
    </row>
    <row r="14" spans="1:54" ht="14.5" x14ac:dyDescent="0.35">
      <c r="A14" s="64"/>
      <c r="B14" s="39"/>
      <c r="C14" s="39"/>
      <c r="D14" s="39"/>
      <c r="E14" s="39"/>
      <c r="F14" s="39" t="str">
        <f>IFERROR(VLOOKUP(E14,LISTA!$D$3:$F$22,2,FALSE),"")</f>
        <v/>
      </c>
      <c r="G14" s="78" t="str">
        <f>IFERROR(VLOOKUP(E14,LISTA!$D$3:$F$22,3,FALSE),"")</f>
        <v/>
      </c>
      <c r="H14" s="79"/>
      <c r="I14" s="79"/>
      <c r="J14" s="39" t="str">
        <f t="shared" si="0"/>
        <v/>
      </c>
      <c r="K14" s="24" t="str">
        <f t="shared" si="1"/>
        <v/>
      </c>
      <c r="L14" s="24" t="str">
        <f t="shared" si="2"/>
        <v/>
      </c>
      <c r="M14" s="24"/>
      <c r="N14" s="24" t="str">
        <f t="shared" si="3"/>
        <v/>
      </c>
      <c r="O14" s="24" t="str">
        <f t="shared" si="4"/>
        <v/>
      </c>
      <c r="P14" s="24"/>
      <c r="Q14" s="24"/>
      <c r="R14" s="24"/>
      <c r="S14" s="24" t="str">
        <f t="shared" si="5"/>
        <v/>
      </c>
      <c r="T14" s="80"/>
      <c r="U14" s="39" t="str">
        <f t="shared" si="6"/>
        <v/>
      </c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24">
        <f t="shared" si="7"/>
        <v>0</v>
      </c>
    </row>
    <row r="15" spans="1:54" ht="14.5" x14ac:dyDescent="0.35">
      <c r="A15" s="64"/>
      <c r="B15" s="39"/>
      <c r="C15" s="39"/>
      <c r="D15" s="39"/>
      <c r="E15" s="39"/>
      <c r="F15" s="39" t="str">
        <f>IFERROR(VLOOKUP(E15,LISTA!$D$3:$F$22,2,FALSE),"")</f>
        <v/>
      </c>
      <c r="G15" s="78" t="str">
        <f>IFERROR(VLOOKUP(E15,LISTA!$D$3:$F$22,3,FALSE),"")</f>
        <v/>
      </c>
      <c r="H15" s="79"/>
      <c r="I15" s="79"/>
      <c r="J15" s="39" t="str">
        <f t="shared" si="0"/>
        <v/>
      </c>
      <c r="K15" s="24" t="str">
        <f t="shared" si="1"/>
        <v/>
      </c>
      <c r="L15" s="24" t="str">
        <f t="shared" si="2"/>
        <v/>
      </c>
      <c r="M15" s="24"/>
      <c r="N15" s="24" t="str">
        <f t="shared" si="3"/>
        <v/>
      </c>
      <c r="O15" s="24" t="str">
        <f t="shared" si="4"/>
        <v/>
      </c>
      <c r="P15" s="24"/>
      <c r="Q15" s="24"/>
      <c r="R15" s="24"/>
      <c r="S15" s="24" t="str">
        <f t="shared" si="5"/>
        <v/>
      </c>
      <c r="T15" s="80"/>
      <c r="U15" s="39" t="str">
        <f t="shared" si="6"/>
        <v/>
      </c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24">
        <f t="shared" si="7"/>
        <v>0</v>
      </c>
    </row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6">
    <mergeCell ref="AT5:BA5"/>
    <mergeCell ref="A1:C2"/>
    <mergeCell ref="H5:I5"/>
    <mergeCell ref="V5:AC5"/>
    <mergeCell ref="AD5:AK5"/>
    <mergeCell ref="AL5:AS5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6</vt:i4>
      </vt:variant>
    </vt:vector>
  </HeadingPairs>
  <TitlesOfParts>
    <vt:vector size="17" baseType="lpstr">
      <vt:lpstr>Flujo Financiero Proyecto</vt:lpstr>
      <vt:lpstr>Flujo Financiero Programas</vt:lpstr>
      <vt:lpstr>Ingresos</vt:lpstr>
      <vt:lpstr>Flujo Económico Proyecto</vt:lpstr>
      <vt:lpstr>Flujo Economico Programas</vt:lpstr>
      <vt:lpstr>Beneficios</vt:lpstr>
      <vt:lpstr>O&amp;M</vt:lpstr>
      <vt:lpstr>Inversión</vt:lpstr>
      <vt:lpstr>Personal</vt:lpstr>
      <vt:lpstr>Fiscalización</vt:lpstr>
      <vt:lpstr>LISTA</vt:lpstr>
      <vt:lpstr>EQUIPAMIENTO_1</vt:lpstr>
      <vt:lpstr>ESTUDIOS</vt:lpstr>
      <vt:lpstr>FORTALECIMIENTO_INSTITUCIONAL</vt:lpstr>
      <vt:lpstr>INFRAESTRUCTURA</vt:lpstr>
      <vt:lpstr>INFRAESTRUCTURA_INSTITUCIONAL</vt:lpstr>
      <vt:lpstr>SERVICIOS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 de Análisis de Proyectos</dc:creator>
  <cp:lastModifiedBy>Lenovo</cp:lastModifiedBy>
  <dcterms:created xsi:type="dcterms:W3CDTF">2019-01-28T22:02:15Z</dcterms:created>
  <dcterms:modified xsi:type="dcterms:W3CDTF">2026-06-12T00:29:56Z</dcterms:modified>
</cp:coreProperties>
</file>